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227"/>
  <workbookPr codeName="ThisWorkbook" defaultThemeVersion="124226"/>
  <bookViews>
    <workbookView xWindow="65416" yWindow="65416" windowWidth="29040" windowHeight="15510" activeTab="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workbook>
</file>

<file path=xl/sharedStrings.xml><?xml version="1.0" encoding="utf-8"?>
<sst xmlns="http://schemas.openxmlformats.org/spreadsheetml/2006/main" count="530" uniqueCount="523">
  <si>
    <r>
      <rPr>
        <b/>
        <sz val="11"/>
        <rFont val="Arial"/>
        <family val="2"/>
      </rPr>
      <t>ISSUER’S GENERAL DATA</t>
    </r>
  </si>
  <si>
    <r>
      <rPr>
        <b/>
        <sz val="9"/>
        <rFont val="Arial"/>
        <family val="2"/>
      </rPr>
      <t>Reporting period:</t>
    </r>
  </si>
  <si>
    <r>
      <rPr>
        <sz val="9"/>
        <rFont val="Arial"/>
        <family val="2"/>
      </rPr>
      <t>to</t>
    </r>
  </si>
  <si>
    <r>
      <rPr>
        <b/>
        <sz val="9"/>
        <rFont val="Arial"/>
        <family val="2"/>
      </rPr>
      <t>Year:</t>
    </r>
  </si>
  <si>
    <r>
      <rPr>
        <b/>
        <sz val="12"/>
        <color theme="1"/>
        <rFont val="Arial Rounded MT Bold"/>
        <family val="2"/>
      </rPr>
      <t xml:space="preserve">Annual financial statements </t>
    </r>
  </si>
  <si>
    <r>
      <rPr>
        <sz val="9"/>
        <rFont val="Arial"/>
        <family val="2"/>
      </rPr>
      <t>Registration number (MB):</t>
    </r>
  </si>
  <si>
    <r>
      <rPr>
        <sz val="9"/>
        <rFont val="Arial"/>
        <family val="2"/>
      </rPr>
      <t>Issuer’s home Member State code:</t>
    </r>
  </si>
  <si>
    <r>
      <rPr>
        <sz val="9"/>
        <rFont val="Arial"/>
        <family val="2"/>
      </rPr>
      <t>Entity’s registration number (MBS):</t>
    </r>
  </si>
  <si>
    <r>
      <rPr>
        <sz val="9"/>
        <rFont val="Arial"/>
        <family val="2"/>
      </rPr>
      <t>Personal identification number (OIB):</t>
    </r>
  </si>
  <si>
    <r>
      <rPr>
        <sz val="9"/>
        <rFont val="Arial"/>
        <family val="2"/>
      </rPr>
      <t>LEI:</t>
    </r>
  </si>
  <si>
    <r>
      <rPr>
        <sz val="9"/>
        <rFont val="Arial"/>
        <family val="2"/>
      </rPr>
      <t>Institution code:</t>
    </r>
  </si>
  <si>
    <r>
      <rPr>
        <sz val="9"/>
        <rFont val="Arial"/>
        <family val="2"/>
      </rPr>
      <t>Name of the issuer:</t>
    </r>
  </si>
  <si>
    <r>
      <rPr>
        <sz val="9"/>
        <rFont val="Arial"/>
        <family val="2"/>
      </rPr>
      <t>Postcode and town:</t>
    </r>
  </si>
  <si>
    <r>
      <rPr>
        <sz val="9"/>
        <rFont val="Arial"/>
        <family val="2"/>
      </rPr>
      <t>Street and house number:</t>
    </r>
  </si>
  <si>
    <r>
      <rPr>
        <sz val="9"/>
        <rFont val="Arial"/>
        <family val="2"/>
      </rPr>
      <t>E-mail address:</t>
    </r>
  </si>
  <si>
    <r>
      <rPr>
        <sz val="9"/>
        <rFont val="Arial"/>
        <family val="2"/>
      </rPr>
      <t>Web address:</t>
    </r>
  </si>
  <si>
    <r>
      <rPr>
        <sz val="9"/>
        <rFont val="Arial"/>
        <family val="2"/>
      </rPr>
      <t>Number of employees 
(end of the reporting period):</t>
    </r>
  </si>
  <si>
    <r>
      <rPr>
        <sz val="9"/>
        <rFont val="Arial"/>
        <family val="2"/>
      </rPr>
      <t>Consolidated report:</t>
    </r>
  </si>
  <si>
    <r>
      <rPr>
        <sz val="9"/>
        <rFont val="Arial"/>
        <family val="2"/>
      </rPr>
      <t xml:space="preserve">          (KN-not consolidated/KD-consolidated)</t>
    </r>
  </si>
  <si>
    <r>
      <rPr>
        <sz val="11"/>
        <color theme="0"/>
        <rFont val="Arial"/>
        <family val="2"/>
      </rPr>
      <t>KN</t>
    </r>
  </si>
  <si>
    <r>
      <rPr>
        <sz val="11"/>
        <color theme="0"/>
        <rFont val="Calibri Light"/>
        <family val="2"/>
      </rPr>
      <t>KD</t>
    </r>
  </si>
  <si>
    <r>
      <rPr>
        <sz val="9"/>
        <rFont val="Arial"/>
        <family val="2"/>
      </rPr>
      <t xml:space="preserve">Audited:   </t>
    </r>
  </si>
  <si>
    <r>
      <rPr>
        <sz val="9"/>
        <rFont val="Arial"/>
        <family val="2"/>
      </rPr>
      <t>(RN-not audited/RD-audited)</t>
    </r>
  </si>
  <si>
    <r>
      <rPr>
        <sz val="10"/>
        <color theme="0"/>
        <rFont val="Times New Roman"/>
        <family val="1"/>
      </rPr>
      <t>RN</t>
    </r>
  </si>
  <si>
    <r>
      <rPr>
        <sz val="10"/>
        <color theme="0"/>
        <rFont val="Calibri Light"/>
        <family val="2"/>
      </rPr>
      <t>RD</t>
    </r>
  </si>
  <si>
    <r>
      <rPr>
        <sz val="9"/>
        <rFont val="Arial"/>
        <family val="2"/>
      </rPr>
      <t>Names of subsidiaries (according to IFRS)</t>
    </r>
  </si>
  <si>
    <r>
      <rPr>
        <sz val="9"/>
        <rFont val="Arial"/>
        <family val="2"/>
      </rPr>
      <t>Registered office:</t>
    </r>
  </si>
  <si>
    <r>
      <rPr>
        <sz val="9"/>
        <rFont val="Arial"/>
        <family val="2"/>
      </rPr>
      <t>MB:</t>
    </r>
  </si>
  <si>
    <r>
      <rPr>
        <sz val="11"/>
        <color theme="0"/>
        <rFont val="Arial"/>
        <family val="2"/>
      </rPr>
      <t>Yes</t>
    </r>
  </si>
  <si>
    <r>
      <rPr>
        <sz val="11"/>
        <color theme="0"/>
        <rFont val="Arial"/>
        <family val="2"/>
      </rPr>
      <t>No</t>
    </r>
  </si>
  <si>
    <r>
      <rPr>
        <sz val="9"/>
        <rFont val="Arial"/>
        <family val="2"/>
      </rPr>
      <t>Bookkeeping firm:</t>
    </r>
  </si>
  <si>
    <r>
      <rPr>
        <sz val="9"/>
        <rFont val="Arial"/>
        <family val="2"/>
      </rPr>
      <t xml:space="preserve">    (Yes/No)</t>
    </r>
  </si>
  <si>
    <r>
      <rPr>
        <sz val="9"/>
        <rFont val="Arial"/>
        <family val="2"/>
      </rPr>
      <t>(name of the bookkeeping firm)</t>
    </r>
  </si>
  <si>
    <r>
      <rPr>
        <sz val="9"/>
        <rFont val="Arial"/>
        <family val="2"/>
      </rPr>
      <t>Contact person:</t>
    </r>
  </si>
  <si>
    <r>
      <rPr>
        <sz val="9"/>
        <rFont val="Arial"/>
        <family val="2"/>
      </rPr>
      <t>(only name and surname of the contact person)</t>
    </r>
  </si>
  <si>
    <r>
      <rPr>
        <sz val="9"/>
        <rFont val="Arial"/>
        <family val="2"/>
      </rPr>
      <t>Telephone:</t>
    </r>
  </si>
  <si>
    <r>
      <rPr>
        <sz val="9"/>
        <rFont val="Arial"/>
        <family val="2"/>
      </rPr>
      <t>E-mail address:</t>
    </r>
  </si>
  <si>
    <r>
      <rPr>
        <sz val="9"/>
        <rFont val="Arial"/>
        <family val="2"/>
      </rPr>
      <t>Audit firm:</t>
    </r>
  </si>
  <si>
    <r>
      <rPr>
        <sz val="9"/>
        <rFont val="Arial"/>
        <family val="2"/>
      </rPr>
      <t>(name of the audit firm)</t>
    </r>
  </si>
  <si>
    <r>
      <rPr>
        <sz val="9"/>
        <rFont val="Arial"/>
        <family val="2"/>
      </rPr>
      <t>Certified auditor:</t>
    </r>
  </si>
  <si>
    <r>
      <rPr>
        <sz val="9"/>
        <rFont val="Arial"/>
        <family val="2"/>
      </rPr>
      <t>(name and surname)</t>
    </r>
  </si>
  <si>
    <r>
      <rPr>
        <b/>
        <sz val="12"/>
        <rFont val="Arial"/>
        <family val="2"/>
      </rPr>
      <t>BALANCE SHEET</t>
    </r>
  </si>
  <si>
    <r>
      <rPr>
        <sz val="10"/>
        <rFont val="Arial"/>
        <family val="2"/>
      </rPr>
      <t>in HRK</t>
    </r>
  </si>
  <si>
    <r>
      <rPr>
        <b/>
        <sz val="10"/>
        <rFont val="Arial"/>
        <family val="2"/>
      </rPr>
      <t>Submitter:_____________________________________________________________</t>
    </r>
  </si>
  <si>
    <r>
      <rPr>
        <b/>
        <sz val="9"/>
        <rFont val="Arial"/>
        <family val="2"/>
      </rPr>
      <t>Item</t>
    </r>
  </si>
  <si>
    <r>
      <rPr>
        <b/>
        <sz val="9"/>
        <rFont val="Arial"/>
        <family val="2"/>
      </rPr>
      <t xml:space="preserve">ADP
</t>
    </r>
    <r>
      <rPr>
        <b/>
        <sz val="7"/>
        <rFont val="Arial"/>
        <family val="2"/>
      </rPr>
      <t>code</t>
    </r>
  </si>
  <si>
    <r>
      <rPr>
        <b/>
        <sz val="8"/>
        <rFont val="Arial"/>
        <family val="2"/>
      </rPr>
      <t>Last day of the preceding business year</t>
    </r>
  </si>
  <si>
    <r>
      <rPr>
        <b/>
        <sz val="8"/>
        <rFont val="Arial"/>
        <family val="2"/>
      </rPr>
      <t>At the reporting date of the current period</t>
    </r>
  </si>
  <si>
    <r>
      <rPr>
        <b/>
        <sz val="9"/>
        <color rgb="FF333399"/>
        <rFont val="Arial"/>
        <family val="2"/>
      </rPr>
      <t>A) RECEIVABLES FOR SUBSCRIBED CAPITAL UNPAID</t>
    </r>
  </si>
  <si>
    <r>
      <rPr>
        <b/>
        <sz val="9"/>
        <color rgb="FF333399"/>
        <rFont val="Arial"/>
        <family val="2"/>
      </rPr>
      <t xml:space="preserve">B)  FIXED ASSETS </t>
    </r>
    <r>
      <rPr>
        <sz val="9"/>
        <color rgb="FF333399"/>
        <rFont val="Arial"/>
        <family val="2"/>
      </rPr>
      <t>(ADP 003+010+020+031+036)</t>
    </r>
  </si>
  <si>
    <r>
      <rPr>
        <sz val="9"/>
        <color rgb="FF0000FF"/>
        <rFont val="Arial"/>
        <family val="2"/>
      </rPr>
      <t>I INTANGIBLE ASSETS (ADP 004 to 009)</t>
    </r>
  </si>
  <si>
    <r>
      <rPr>
        <sz val="9"/>
        <rFont val="Arial"/>
        <family val="2"/>
      </rPr>
      <t xml:space="preserve">    1  Research and development</t>
    </r>
  </si>
  <si>
    <r>
      <rPr>
        <sz val="9"/>
        <rFont val="Arial"/>
        <family val="2"/>
      </rPr>
      <t xml:space="preserve">    2 Concessions, patents, licences, trademarks, software and other rights</t>
    </r>
  </si>
  <si>
    <r>
      <rPr>
        <sz val="9"/>
        <rFont val="Arial"/>
        <family val="2"/>
      </rPr>
      <t xml:space="preserve">    3 Goodwill</t>
    </r>
  </si>
  <si>
    <r>
      <rPr>
        <sz val="9"/>
        <rFont val="Arial"/>
        <family val="2"/>
      </rPr>
      <t xml:space="preserve">    4  Advance payments for purchase of intangible assets </t>
    </r>
  </si>
  <si>
    <r>
      <rPr>
        <sz val="9"/>
        <rFont val="Arial"/>
        <family val="2"/>
      </rPr>
      <t xml:space="preserve">    5 Intangible assets in preparation</t>
    </r>
  </si>
  <si>
    <r>
      <rPr>
        <sz val="9"/>
        <rFont val="Arial"/>
        <family val="2"/>
      </rPr>
      <t xml:space="preserve">    6 Other intangible assets</t>
    </r>
  </si>
  <si>
    <r>
      <rPr>
        <sz val="9"/>
        <color rgb="FF0000FF"/>
        <rFont val="Arial"/>
        <family val="2"/>
      </rPr>
      <t>II TANGIBLE ASSETS (ADP 011 to 019)</t>
    </r>
  </si>
  <si>
    <r>
      <rPr>
        <sz val="9"/>
        <rFont val="Arial"/>
        <family val="2"/>
      </rPr>
      <t xml:space="preserve">    1 Land</t>
    </r>
  </si>
  <si>
    <r>
      <rPr>
        <sz val="9"/>
        <rFont val="Arial"/>
        <family val="2"/>
      </rPr>
      <t xml:space="preserve">    2 Buildings</t>
    </r>
  </si>
  <si>
    <r>
      <rPr>
        <sz val="9"/>
        <rFont val="Arial"/>
        <family val="2"/>
      </rPr>
      <t xml:space="preserve">    3 Plant and equipment </t>
    </r>
  </si>
  <si>
    <r>
      <rPr>
        <sz val="9"/>
        <rFont val="Arial"/>
        <family val="2"/>
      </rPr>
      <t xml:space="preserve">    4 Tools, working inventory and transportation assets</t>
    </r>
  </si>
  <si>
    <r>
      <rPr>
        <sz val="9"/>
        <rFont val="Arial"/>
        <family val="2"/>
      </rPr>
      <t xml:space="preserve">    5 Biological assets</t>
    </r>
  </si>
  <si>
    <r>
      <rPr>
        <sz val="9"/>
        <rFont val="Arial"/>
        <family val="2"/>
      </rPr>
      <t xml:space="preserve">    6 Advance payments for purchase of tangible assets</t>
    </r>
  </si>
  <si>
    <r>
      <rPr>
        <sz val="9"/>
        <rFont val="Arial"/>
        <family val="2"/>
      </rPr>
      <t xml:space="preserve">    7 Tangible assets in preparation</t>
    </r>
  </si>
  <si>
    <r>
      <rPr>
        <sz val="9"/>
        <rFont val="Arial"/>
        <family val="2"/>
      </rPr>
      <t xml:space="preserve">    8 Other tangible assets</t>
    </r>
  </si>
  <si>
    <r>
      <rPr>
        <sz val="9"/>
        <rFont val="Arial"/>
        <family val="2"/>
      </rPr>
      <t xml:space="preserve">    9 Investment property</t>
    </r>
  </si>
  <si>
    <r>
      <rPr>
        <sz val="9"/>
        <color rgb="FF0000FF"/>
        <rFont val="Arial"/>
        <family val="2"/>
      </rPr>
      <t>III FIXED FINANCIAL ASSETS (ADP 021 to 030)</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</si>
  <si>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</si>
  <si>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</si>
  <si>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</si>
  <si>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t>
    </r>
  </si>
  <si>
    <r>
      <rPr>
        <sz val="9"/>
        <rFont val="Arial"/>
        <family val="2"/>
      </rPr>
      <t xml:space="preserve">     5 Investment in other securities of companies linked by virtue of participating interest</t>
    </r>
  </si>
  <si>
    <r>
      <rPr>
        <sz val="9"/>
        <rFont val="Arial"/>
        <family val="2"/>
      </rPr>
      <t xml:space="preserve">     6 Loans, deposits etc. given to companies linked by virtue of participating interest</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</si>
  <si>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</si>
  <si>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</si>
  <si>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investments accounted for using the equity method</t>
    </r>
  </si>
  <si>
    <r>
      <rPr>
        <sz val="9"/>
        <rFont val="Arial"/>
        <family val="2"/>
      </rPr>
      <t xml:space="preserve">   10  Other fixed financial assets</t>
    </r>
  </si>
  <si>
    <r>
      <rPr>
        <sz val="9"/>
        <color rgb="FF0000FF"/>
        <rFont val="Arial"/>
        <family val="2"/>
      </rPr>
      <t>IV RECEIVABLES (ADP 032 to 035)</t>
    </r>
  </si>
  <si>
    <r>
      <rPr>
        <sz val="9"/>
        <rFont val="Arial"/>
        <family val="2"/>
      </rPr>
      <t xml:space="preserve">     1 Receivables from undertakings within the group </t>
    </r>
  </si>
  <si>
    <r>
      <rPr>
        <sz val="9"/>
        <rFont val="Arial"/>
        <family val="2"/>
      </rPr>
      <t xml:space="preserve">     2 Receivables from companies linked by virtue of participating interests </t>
    </r>
  </si>
  <si>
    <r>
      <rPr>
        <sz val="9"/>
        <rFont val="Arial"/>
        <family val="2"/>
      </rPr>
      <t xml:space="preserve">     3 Customer receivables </t>
    </r>
  </si>
  <si>
    <r>
      <rPr>
        <sz val="9"/>
        <rFont val="Arial"/>
        <family val="2"/>
      </rPr>
      <t xml:space="preserve">     4 Other receivables</t>
    </r>
  </si>
  <si>
    <r>
      <rPr>
        <sz val="9"/>
        <color rgb="FF0000FF"/>
        <rFont val="Arial"/>
        <family val="2"/>
      </rPr>
      <t>V. Deferred tax assets</t>
    </r>
  </si>
  <si>
    <r>
      <rPr>
        <b/>
        <sz val="9"/>
        <color rgb="FF333399"/>
        <rFont val="Arial"/>
        <family val="2"/>
      </rPr>
      <t xml:space="preserve">C)  CURRENT ASSETS </t>
    </r>
    <r>
      <rPr>
        <sz val="9"/>
        <color rgb="FF333399"/>
        <rFont val="Arial"/>
        <family val="2"/>
      </rPr>
      <t>(ADP 038+046+053+063)</t>
    </r>
  </si>
  <si>
    <r>
      <rPr>
        <sz val="9"/>
        <color rgb="FF0000FF"/>
        <rFont val="Arial"/>
        <family val="2"/>
      </rPr>
      <t>I INVENTORIES (ADP 039 to 045)</t>
    </r>
  </si>
  <si>
    <r>
      <rPr>
        <sz val="9"/>
        <rFont val="Arial"/>
        <family val="2"/>
      </rPr>
      <t xml:space="preserve">    1 Raw materials</t>
    </r>
  </si>
  <si>
    <r>
      <rPr>
        <sz val="9"/>
        <rFont val="Arial"/>
        <family val="2"/>
      </rPr>
      <t xml:space="preserve">    2 Work in progress</t>
    </r>
  </si>
  <si>
    <r>
      <rPr>
        <sz val="9"/>
        <rFont val="Arial"/>
        <family val="2"/>
      </rPr>
      <t xml:space="preserve">    3 Finished goods</t>
    </r>
  </si>
  <si>
    <r>
      <rPr>
        <sz val="9"/>
        <rFont val="Arial"/>
        <family val="2"/>
      </rPr>
      <t xml:space="preserve">    4 Merchandise</t>
    </r>
  </si>
  <si>
    <r>
      <rPr>
        <sz val="9"/>
        <rFont val="Arial"/>
        <family val="2"/>
      </rPr>
      <t xml:space="preserve">    5 Advance payments for inventories</t>
    </r>
  </si>
  <si>
    <r>
      <rPr>
        <sz val="9"/>
        <rFont val="Arial"/>
        <family val="2"/>
      </rPr>
      <t xml:space="preserve">    6 Fixed assets held for sale</t>
    </r>
  </si>
  <si>
    <r>
      <rPr>
        <sz val="9"/>
        <rFont val="Arial"/>
        <family val="2"/>
      </rPr>
      <t xml:space="preserve">    7 Biological assets</t>
    </r>
  </si>
  <si>
    <r>
      <rPr>
        <sz val="9"/>
        <color rgb="FF0000FF"/>
        <rFont val="Arial"/>
        <family val="2"/>
      </rPr>
      <t>II RECEIVABLES (ADP 047 to 052)</t>
    </r>
  </si>
  <si>
    <r>
      <rPr>
        <sz val="9"/>
        <rFont val="Arial"/>
        <family val="2"/>
      </rPr>
      <t xml:space="preserve">    1 Receivables from undertakings within the group </t>
    </r>
  </si>
  <si>
    <r>
      <rPr>
        <sz val="9"/>
        <rFont val="Arial"/>
        <family val="2"/>
      </rPr>
      <t xml:space="preserve">    2 Receivables from companies linked by virtue of participating interest</t>
    </r>
  </si>
  <si>
    <r>
      <rPr>
        <sz val="9"/>
        <rFont val="Arial"/>
        <family val="2"/>
      </rPr>
      <t xml:space="preserve">    3 Customer receivables</t>
    </r>
  </si>
  <si>
    <r>
      <rPr>
        <sz val="9"/>
        <rFont val="Arial"/>
        <family val="2"/>
      </rPr>
      <t xml:space="preserve">    4 Receivables from employees and members of the undertaking</t>
    </r>
  </si>
  <si>
    <r>
      <rPr>
        <sz val="9"/>
        <rFont val="Arial"/>
        <family val="2"/>
      </rPr>
      <t xml:space="preserve">    5 Receivables from government and other institutions</t>
    </r>
  </si>
  <si>
    <r>
      <rPr>
        <sz val="9"/>
        <rFont val="Arial"/>
        <family val="2"/>
      </rPr>
      <t xml:space="preserve">    6 Other receivables</t>
    </r>
  </si>
  <si>
    <r>
      <rPr>
        <sz val="9"/>
        <color rgb="FF0000FF"/>
        <rFont val="Arial"/>
        <family val="2"/>
      </rPr>
      <t>III SHORT-TERM FINANCIAL ASSETS (ADP 054 to 062)</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</si>
  <si>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</si>
  <si>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</si>
  <si>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</si>
  <si>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t>
    </r>
  </si>
  <si>
    <r>
      <rPr>
        <sz val="9"/>
        <rFont val="Arial"/>
        <family val="2"/>
      </rPr>
      <t xml:space="preserve">     5 Investment in other securities of companies linked by virtue of participating interest</t>
    </r>
  </si>
  <si>
    <r>
      <rPr>
        <sz val="9"/>
        <rFont val="Arial"/>
        <family val="2"/>
      </rPr>
      <t xml:space="preserve">     6 Loans, deposits etc. given to companies linked by virtue of participating interest</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</si>
  <si>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</si>
  <si>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</si>
  <si>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financial assets</t>
    </r>
  </si>
  <si>
    <r>
      <rPr>
        <sz val="9"/>
        <color rgb="FF0000FF"/>
        <rFont val="Arial"/>
        <family val="2"/>
      </rPr>
      <t>IV CASH AT BANK AND IN HAND</t>
    </r>
  </si>
  <si>
    <r>
      <rPr>
        <b/>
        <sz val="9"/>
        <color rgb="FF333399"/>
        <rFont val="Arial"/>
        <family val="2"/>
      </rPr>
      <t>D ) PREPAID EXPENSES AND ACCRUED INCOME</t>
    </r>
  </si>
  <si>
    <r>
      <rPr>
        <b/>
        <sz val="9"/>
        <color rgb="FF333399"/>
        <rFont val="Arial"/>
        <family val="2"/>
      </rPr>
      <t xml:space="preserve">E)  TOTAL ASSETS </t>
    </r>
    <r>
      <rPr>
        <sz val="9"/>
        <color rgb="FF333399"/>
        <rFont val="Arial"/>
        <family val="2"/>
      </rPr>
      <t>(ADP 001+002+037+064)</t>
    </r>
  </si>
  <si>
    <r>
      <rPr>
        <b/>
        <sz val="9"/>
        <color rgb="FF333399"/>
        <rFont val="Arial"/>
        <family val="2"/>
      </rPr>
      <t>OFF-BALANCE SHEET ITEMS</t>
    </r>
  </si>
  <si>
    <r>
      <rPr>
        <b/>
        <sz val="9"/>
        <color rgb="FF000080"/>
        <rFont val="Arial"/>
        <family val="2"/>
      </rPr>
      <t>LIABILITIES</t>
    </r>
  </si>
  <si>
    <r>
      <rPr>
        <sz val="9"/>
        <color rgb="FF0000FF"/>
        <rFont val="Arial"/>
        <family val="2"/>
      </rPr>
      <t>I. INITIAL (SUBSCRIBED) CAPITAL</t>
    </r>
  </si>
  <si>
    <r>
      <rPr>
        <sz val="9"/>
        <color rgb="FF0000FF"/>
        <rFont val="Arial"/>
        <family val="2"/>
      </rPr>
      <t>II CAPITAL RESERVES</t>
    </r>
  </si>
  <si>
    <r>
      <rPr>
        <sz val="9"/>
        <color rgb="FF0000FF"/>
        <rFont val="Arial"/>
        <family val="2"/>
      </rPr>
      <t>III RESERVES FROM PROFIT (ADP 071+072-073+074+075)</t>
    </r>
  </si>
  <si>
    <r>
      <rPr>
        <sz val="9"/>
        <rFont val="Arial"/>
        <family val="2"/>
      </rPr>
      <t xml:space="preserve">     1 Legal reserves</t>
    </r>
  </si>
  <si>
    <r>
      <rPr>
        <sz val="9"/>
        <rFont val="Arial"/>
        <family val="2"/>
      </rPr>
      <t xml:space="preserve">     2 Reserves for treasury shares</t>
    </r>
  </si>
  <si>
    <r>
      <rPr>
        <sz val="9"/>
        <rFont val="Arial"/>
        <family val="2"/>
      </rPr>
      <t xml:space="preserve">     3 Treasury shares and holdings (deductible item)</t>
    </r>
  </si>
  <si>
    <r>
      <rPr>
        <sz val="9"/>
        <rFont val="Arial"/>
        <family val="2"/>
      </rPr>
      <t xml:space="preserve">     4 Statutory reserves </t>
    </r>
  </si>
  <si>
    <r>
      <rPr>
        <sz val="9"/>
        <rFont val="Arial"/>
        <family val="2"/>
      </rPr>
      <t xml:space="preserve">     5 Other reserves</t>
    </r>
  </si>
  <si>
    <r>
      <rPr>
        <sz val="9"/>
        <color rgb="FF0000FF"/>
        <rFont val="Arial"/>
        <family val="2"/>
      </rPr>
      <t>IV REVALUATION RESERVES</t>
    </r>
  </si>
  <si>
    <r>
      <rPr>
        <sz val="9"/>
        <rFont val="Arial"/>
        <family val="2"/>
      </rPr>
      <t xml:space="preserve">     2 Cash flow hedge - effective portion</t>
    </r>
  </si>
  <si>
    <r>
      <rPr>
        <sz val="9"/>
        <rFont val="Arial"/>
        <family val="2"/>
      </rPr>
      <t xml:space="preserve">     3 Hedge of a net investment in a foreign operation - effective portion</t>
    </r>
  </si>
  <si>
    <r>
      <rPr>
        <sz val="9"/>
        <rFont val="Arial"/>
        <family val="2"/>
      </rPr>
      <t xml:space="preserve">     1 Retained profit</t>
    </r>
  </si>
  <si>
    <r>
      <rPr>
        <sz val="9"/>
        <rFont val="Arial"/>
        <family val="2"/>
      </rPr>
      <t xml:space="preserve">     2 Loss brought forward</t>
    </r>
  </si>
  <si>
    <r>
      <rPr>
        <sz val="9"/>
        <rFont val="Arial"/>
        <family val="2"/>
      </rPr>
      <t xml:space="preserve">     1 Profit for the business year</t>
    </r>
  </si>
  <si>
    <r>
      <rPr>
        <sz val="9"/>
        <rFont val="Arial"/>
        <family val="2"/>
      </rPr>
      <t xml:space="preserve">     2 Loss for the business year</t>
    </r>
  </si>
  <si>
    <r>
      <rPr>
        <sz val="9"/>
        <color rgb="FF0000FF"/>
        <rFont val="Arial"/>
        <family val="2"/>
      </rPr>
      <t>VIII MINORITY (NON-CONTROLLING) INTEREST</t>
    </r>
  </si>
  <si>
    <r>
      <rPr>
        <sz val="9"/>
        <rFont val="Arial"/>
        <family val="2"/>
      </rPr>
      <t xml:space="preserve">     1 Provisions for pensions, termination benefits and similar obligations</t>
    </r>
  </si>
  <si>
    <r>
      <rPr>
        <sz val="9"/>
        <rFont val="Arial"/>
        <family val="2"/>
      </rPr>
      <t xml:space="preserve">     2 Provisions for tax liabilities</t>
    </r>
  </si>
  <si>
    <r>
      <rPr>
        <sz val="9"/>
        <rFont val="Arial"/>
        <family val="2"/>
      </rPr>
      <t xml:space="preserve">     3 Provisions for ongoing legal cases</t>
    </r>
  </si>
  <si>
    <r>
      <rPr>
        <sz val="9"/>
        <rFont val="Arial"/>
        <family val="2"/>
      </rPr>
      <t xml:space="preserve">     4 Provisions for renewal of natural resources</t>
    </r>
  </si>
  <si>
    <r>
      <rPr>
        <sz val="9"/>
        <rFont val="Arial"/>
        <family val="2"/>
      </rPr>
      <t xml:space="preserve">     5 Provisions for warranty obligations</t>
    </r>
  </si>
  <si>
    <r>
      <rPr>
        <sz val="9"/>
        <rFont val="Arial"/>
        <family val="2"/>
      </rPr>
      <t xml:space="preserve">     6 Other provisions</t>
    </r>
  </si>
  <si>
    <r>
      <rPr>
        <sz val="9"/>
        <rFont val="Arial"/>
        <family val="2"/>
      </rPr>
      <t xml:space="preserve">     1 Liabilities towards undertakings within the group </t>
    </r>
  </si>
  <si>
    <r>
      <rPr>
        <sz val="9"/>
        <rFont val="Arial"/>
        <family val="2"/>
      </rPr>
      <t xml:space="preserve">     2 Liabilities for loans, deposits, etc. to companies within the group</t>
    </r>
  </si>
  <si>
    <r>
      <rPr>
        <sz val="9"/>
        <rFont val="Arial"/>
        <family val="2"/>
      </rPr>
      <t xml:space="preserve">     3 Liabilities towards companies linked by virtue of participating interest </t>
    </r>
  </si>
  <si>
    <r>
      <rPr>
        <sz val="9"/>
        <rFont val="Arial"/>
        <family val="2"/>
      </rPr>
      <t xml:space="preserve">     4 Liabilities for loans, deposits etc. of companies linked by virtue of participating interest</t>
    </r>
  </si>
  <si>
    <r>
      <rPr>
        <sz val="9"/>
        <rFont val="Arial"/>
        <family val="2"/>
      </rPr>
      <t xml:space="preserve">     5 Liabilities for loans, deposits etc.</t>
    </r>
  </si>
  <si>
    <r>
      <rPr>
        <sz val="9"/>
        <rFont val="Arial"/>
        <family val="2"/>
      </rPr>
      <t xml:space="preserve">     6 Liabilities towards banks and other financial institutions</t>
    </r>
  </si>
  <si>
    <r>
      <rPr>
        <sz val="9"/>
        <rFont val="Arial"/>
        <family val="2"/>
      </rPr>
      <t xml:space="preserve">     7 Liabilities for advance payments</t>
    </r>
  </si>
  <si>
    <r>
      <rPr>
        <sz val="9"/>
        <rFont val="Arial"/>
        <family val="2"/>
      </rPr>
      <t xml:space="preserve">     8 Liabilities towards suppliers</t>
    </r>
  </si>
  <si>
    <r>
      <rPr>
        <sz val="9"/>
        <rFont val="Arial"/>
        <family val="2"/>
      </rPr>
      <t xml:space="preserve">     9 Liabilities for securities</t>
    </r>
  </si>
  <si>
    <r>
      <rPr>
        <sz val="9"/>
        <rFont val="Arial"/>
        <family val="2"/>
      </rPr>
      <t xml:space="preserve">   10 Other long-term liabilities</t>
    </r>
  </si>
  <si>
    <r>
      <rPr>
        <sz val="9"/>
        <rFont val="Arial"/>
        <family val="2"/>
      </rPr>
      <t xml:space="preserve">   11 Deferred tax liability</t>
    </r>
  </si>
  <si>
    <r>
      <rPr>
        <sz val="9"/>
        <rFont val="Arial"/>
        <family val="2"/>
      </rPr>
      <t xml:space="preserve">     1 Liabilities towards undertakings within the group </t>
    </r>
  </si>
  <si>
    <r>
      <rPr>
        <sz val="9"/>
        <rFont val="Arial"/>
        <family val="2"/>
      </rPr>
      <t xml:space="preserve">     2 Liabilities for loans, deposits, etc. to companies within the group</t>
    </r>
  </si>
  <si>
    <r>
      <rPr>
        <sz val="9"/>
        <rFont val="Arial"/>
        <family val="2"/>
      </rPr>
      <t xml:space="preserve">     3 Liabilities towards companies linked by virtue of participating interest </t>
    </r>
  </si>
  <si>
    <r>
      <rPr>
        <sz val="9"/>
        <rFont val="Arial"/>
        <family val="2"/>
      </rPr>
      <t xml:space="preserve">     4 Liabilities for loans, deposits etc. of companies linked by virtue of participating interest</t>
    </r>
  </si>
  <si>
    <r>
      <rPr>
        <sz val="9"/>
        <rFont val="Arial"/>
        <family val="2"/>
      </rPr>
      <t xml:space="preserve">     5 Liabilities for loans, deposits etc.</t>
    </r>
  </si>
  <si>
    <r>
      <rPr>
        <sz val="9"/>
        <rFont val="Arial"/>
        <family val="2"/>
      </rPr>
      <t xml:space="preserve">     6 Liabilities towards banks and other financial institutions</t>
    </r>
  </si>
  <si>
    <r>
      <rPr>
        <sz val="9"/>
        <rFont val="Arial"/>
        <family val="2"/>
      </rPr>
      <t xml:space="preserve">     7 Liabilities for advance payments</t>
    </r>
  </si>
  <si>
    <r>
      <rPr>
        <sz val="9"/>
        <rFont val="Arial"/>
        <family val="2"/>
      </rPr>
      <t xml:space="preserve">     8 Liabilities towards suppliers</t>
    </r>
  </si>
  <si>
    <r>
      <rPr>
        <sz val="9"/>
        <rFont val="Arial"/>
        <family val="2"/>
      </rPr>
      <t xml:space="preserve">     9 Liabilities for securities</t>
    </r>
  </si>
  <si>
    <r>
      <rPr>
        <sz val="9"/>
        <rFont val="Arial"/>
        <family val="2"/>
      </rPr>
      <t xml:space="preserve">   10 Liabilities towards employees</t>
    </r>
  </si>
  <si>
    <r>
      <rPr>
        <sz val="9"/>
        <rFont val="Arial"/>
        <family val="2"/>
      </rPr>
      <t xml:space="preserve">   11 Taxes, contributions and similar liabilities</t>
    </r>
  </si>
  <si>
    <r>
      <rPr>
        <sz val="9"/>
        <rFont val="Arial"/>
        <family val="2"/>
      </rPr>
      <t xml:space="preserve">   12 Liabilities arising from the share in the result</t>
    </r>
  </si>
  <si>
    <r>
      <rPr>
        <sz val="9"/>
        <rFont val="Arial"/>
        <family val="2"/>
      </rPr>
      <t xml:space="preserve">   13 Liabilities arising from fixed assets held for sale</t>
    </r>
  </si>
  <si>
    <r>
      <rPr>
        <sz val="9"/>
        <rFont val="Arial"/>
        <family val="2"/>
      </rPr>
      <t xml:space="preserve">   14 Other short-term liabilities</t>
    </r>
  </si>
  <si>
    <r>
      <rPr>
        <b/>
        <sz val="9"/>
        <color rgb="FF333399"/>
        <rFont val="Arial"/>
        <family val="2"/>
      </rPr>
      <t>E) ACCRUALS AND DEFERRED INCOME</t>
    </r>
  </si>
  <si>
    <r>
      <rPr>
        <b/>
        <sz val="9"/>
        <color rgb="FF333399"/>
        <rFont val="Arial"/>
        <family val="2"/>
      </rPr>
      <t>G)  OFF-BALANCE SHEET ITEMS</t>
    </r>
  </si>
  <si>
    <r>
      <rPr>
        <b/>
        <sz val="12"/>
        <rFont val="Arial"/>
        <family val="2"/>
      </rPr>
      <t>STATEMENT OF PROFIT OR LOSS</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</si>
  <si>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</si>
  <si>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</si>
  <si>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</si>
  <si>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</si>
  <si>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</si>
  <si>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sz val="9"/>
        <rFont val="Arial"/>
        <family val="2"/>
      </rPr>
      <t xml:space="preserve">    1 Income from sales with undertakings within the group</t>
    </r>
  </si>
  <si>
    <r>
      <rPr>
        <sz val="9"/>
        <rFont val="Arial"/>
        <family val="2"/>
      </rPr>
      <t xml:space="preserve">    2 Income from sales (outside group)</t>
    </r>
  </si>
  <si>
    <r>
      <rPr>
        <sz val="9"/>
        <rFont val="Arial"/>
        <family val="2"/>
      </rPr>
      <t xml:space="preserve">    3 Income from the use of own products, goods and services</t>
    </r>
  </si>
  <si>
    <r>
      <rPr>
        <sz val="9"/>
        <rFont val="Arial"/>
        <family val="2"/>
      </rPr>
      <t xml:space="preserve">    4 Other operating income with undertakings within the group</t>
    </r>
  </si>
  <si>
    <r>
      <rPr>
        <sz val="9"/>
        <rFont val="Arial"/>
        <family val="2"/>
      </rPr>
      <t xml:space="preserve">    5 Other operating income (outside the group)</t>
    </r>
  </si>
  <si>
    <r>
      <rPr>
        <sz val="9"/>
        <rFont val="Arial"/>
        <family val="2"/>
      </rPr>
      <t xml:space="preserve">    1 Changes in inventories of work in progress and finished goods</t>
    </r>
  </si>
  <si>
    <r>
      <rPr>
        <i/>
        <sz val="9"/>
        <rFont val="Arial"/>
        <family val="2"/>
      </rPr>
      <t xml:space="preserve">        a) Costs of raw material </t>
    </r>
  </si>
  <si>
    <r>
      <rPr>
        <i/>
        <sz val="9"/>
        <rFont val="Arial"/>
        <family val="2"/>
      </rPr>
      <t xml:space="preserve">        b) Costs of goods sold </t>
    </r>
  </si>
  <si>
    <r>
      <rPr>
        <i/>
        <sz val="9"/>
        <rFont val="Arial"/>
        <family val="2"/>
      </rPr>
      <t xml:space="preserve">        c) Other external costs </t>
    </r>
  </si>
  <si>
    <r>
      <rPr>
        <i/>
        <sz val="9"/>
        <rFont val="Arial"/>
        <family val="2"/>
      </rPr>
      <t xml:space="preserve">        a) Net salaries and wages</t>
    </r>
  </si>
  <si>
    <r>
      <rPr>
        <i/>
        <sz val="9"/>
        <rFont val="Arial"/>
        <family val="2"/>
      </rPr>
      <t xml:space="preserve">        b) Tax and contributions from salaries expenses</t>
    </r>
  </si>
  <si>
    <r>
      <rPr>
        <i/>
        <sz val="9"/>
        <rFont val="Arial"/>
        <family val="2"/>
      </rPr>
      <t xml:space="preserve">        c) Contributions on salaries</t>
    </r>
  </si>
  <si>
    <r>
      <rPr>
        <sz val="9"/>
        <rFont val="Arial"/>
        <family val="2"/>
      </rPr>
      <t xml:space="preserve">   4 Depreciation</t>
    </r>
  </si>
  <si>
    <r>
      <rPr>
        <sz val="9"/>
        <rFont val="Arial"/>
        <family val="2"/>
      </rPr>
      <t xml:space="preserve">   5 Other expenses</t>
    </r>
  </si>
  <si>
    <r>
      <rPr>
        <i/>
        <sz val="9"/>
        <rFont val="Arial"/>
        <family val="2"/>
      </rPr>
      <t xml:space="preserve">       a) fixed assets other than financial assets</t>
    </r>
  </si>
  <si>
    <r>
      <rPr>
        <i/>
        <sz val="9"/>
        <rFont val="Arial"/>
        <family val="2"/>
      </rPr>
      <t xml:space="preserve">       b) current assets other than financial assets</t>
    </r>
  </si>
  <si>
    <r>
      <rPr>
        <i/>
        <sz val="9"/>
        <rFont val="Arial"/>
        <family val="2"/>
      </rPr>
      <t xml:space="preserve">       a) Provisions for pensions, termination benefits and similar obligations</t>
    </r>
  </si>
  <si>
    <r>
      <rPr>
        <i/>
        <sz val="9"/>
        <rFont val="Arial"/>
        <family val="2"/>
      </rPr>
      <t xml:space="preserve">       b) Provisions for tax liabilities</t>
    </r>
  </si>
  <si>
    <r>
      <rPr>
        <i/>
        <sz val="9"/>
        <rFont val="Arial"/>
        <family val="2"/>
      </rPr>
      <t xml:space="preserve">       c) Provisions for ongoing legal cases</t>
    </r>
  </si>
  <si>
    <r>
      <rPr>
        <i/>
        <sz val="9"/>
        <rFont val="Arial"/>
        <family val="2"/>
      </rPr>
      <t xml:space="preserve">       d) Provisions for renewal of natural resources</t>
    </r>
  </si>
  <si>
    <r>
      <rPr>
        <i/>
        <sz val="9"/>
        <rFont val="Arial"/>
        <family val="2"/>
      </rPr>
      <t xml:space="preserve">       e) Provisions for warranty obligations</t>
    </r>
  </si>
  <si>
    <r>
      <rPr>
        <i/>
        <sz val="9"/>
        <rFont val="Arial"/>
        <family val="2"/>
      </rPr>
      <t xml:space="preserve">       f) Other provisions</t>
    </r>
  </si>
  <si>
    <r>
      <rPr>
        <sz val="9"/>
        <rFont val="Arial"/>
        <family val="2"/>
      </rPr>
      <t xml:space="preserve">   8 Other operating expenses</t>
    </r>
  </si>
  <si>
    <r>
      <rPr>
        <sz val="9"/>
        <rFont val="Arial"/>
        <family val="2"/>
      </rPr>
      <t xml:space="preserve">     1 Income from investments in holdings (shares) of undertakings within the group</t>
    </r>
  </si>
  <si>
    <r>
      <rPr>
        <sz val="9"/>
        <rFont val="Arial"/>
        <family val="2"/>
      </rPr>
      <t xml:space="preserve">     2 Income from investments in holdings (shares) of companies linked by virtue of participating interest</t>
    </r>
  </si>
  <si>
    <r>
      <rPr>
        <sz val="9"/>
        <rFont val="Arial"/>
        <family val="2"/>
      </rPr>
      <t xml:space="preserve">     3 Income from other long-term financial investment and loans granted to undertakings within the group</t>
    </r>
  </si>
  <si>
    <r>
      <rPr>
        <sz val="9"/>
        <rFont val="Arial"/>
        <family val="2"/>
      </rPr>
      <t xml:space="preserve">     4 Other interest income from operations with undertakings within the group</t>
    </r>
  </si>
  <si>
    <r>
      <rPr>
        <sz val="9"/>
        <rFont val="Arial"/>
        <family val="2"/>
      </rPr>
      <t xml:space="preserve">     5 Exchange rate differences and other financial income from operations with undertakings within the group</t>
    </r>
  </si>
  <si>
    <r>
      <rPr>
        <sz val="9"/>
        <rFont val="Arial"/>
        <family val="2"/>
      </rPr>
      <t xml:space="preserve">     6 Income from other long-term financial investments and loans </t>
    </r>
  </si>
  <si>
    <r>
      <rPr>
        <sz val="9"/>
        <rFont val="Arial"/>
        <family val="2"/>
      </rPr>
      <t xml:space="preserve">     7 Other interest income</t>
    </r>
  </si>
  <si>
    <r>
      <rPr>
        <sz val="9"/>
        <rFont val="Arial"/>
        <family val="2"/>
      </rPr>
      <t xml:space="preserve">     8 Exchange rate differences and other financial income</t>
    </r>
  </si>
  <si>
    <r>
      <rPr>
        <sz val="9"/>
        <rFont val="Arial"/>
        <family val="2"/>
      </rPr>
      <t xml:space="preserve">     9 Unrealised gains (income) from financial assets</t>
    </r>
  </si>
  <si>
    <r>
      <rPr>
        <sz val="9"/>
        <rFont val="Arial"/>
        <family val="2"/>
      </rPr>
      <t xml:space="preserve">   10 Other financial income</t>
    </r>
  </si>
  <si>
    <r>
      <rPr>
        <sz val="9"/>
        <rFont val="Arial"/>
        <family val="2"/>
      </rPr>
      <t xml:space="preserve">    1 Interest expenses and similar expenses with undertakings within the group</t>
    </r>
  </si>
  <si>
    <r>
      <rPr>
        <sz val="9"/>
        <rFont val="Arial"/>
        <family val="2"/>
      </rPr>
      <t>2 Exchange rate differences and other expenses from operations with undertakings within the group</t>
    </r>
  </si>
  <si>
    <r>
      <rPr>
        <sz val="9"/>
        <rFont val="Arial"/>
        <family val="2"/>
      </rPr>
      <t>3 Interest expenses and similar expenses</t>
    </r>
  </si>
  <si>
    <r>
      <rPr>
        <sz val="9"/>
        <rFont val="Arial"/>
        <family val="2"/>
      </rPr>
      <t>4 Exchange rate differences and other expenses</t>
    </r>
  </si>
  <si>
    <r>
      <rPr>
        <sz val="9"/>
        <rFont val="Arial"/>
        <family val="2"/>
      </rPr>
      <t>5 Unrealised losses (expenses) from financial assets</t>
    </r>
  </si>
  <si>
    <r>
      <rPr>
        <sz val="9"/>
        <rFont val="Arial"/>
        <family val="2"/>
      </rPr>
      <t>6 Value adjustments of financial assets (net)</t>
    </r>
  </si>
  <si>
    <r>
      <rPr>
        <sz val="9"/>
        <rFont val="Arial"/>
        <family val="2"/>
      </rPr>
      <t>7 Other financial expenses</t>
    </r>
  </si>
  <si>
    <r>
      <rPr>
        <b/>
        <sz val="9"/>
        <color rgb="FF333399"/>
        <rFont val="Arial"/>
        <family val="2"/>
      </rPr>
      <t>V    SHARE IN PROFIT FROM COMPANIES LINKED BY VIRTUE OF PARTICIPATING INTEREST</t>
    </r>
  </si>
  <si>
    <r>
      <rPr>
        <b/>
        <sz val="9"/>
        <color rgb="FF333399"/>
        <rFont val="Arial"/>
        <family val="2"/>
      </rPr>
      <t>VI   SHARE IN PROFIT FROM JOINT VENTURES</t>
    </r>
  </si>
  <si>
    <r>
      <rPr>
        <b/>
        <sz val="9"/>
        <color rgb="FF333399"/>
        <rFont val="Arial"/>
        <family val="2"/>
      </rPr>
      <t>VII  SHARE IN LOSS OF COMPANIES LINKED BY VIRTUE OF PARTICIPATING INTEREST</t>
    </r>
  </si>
  <si>
    <r>
      <rPr>
        <b/>
        <sz val="9"/>
        <color rgb="FF333399"/>
        <rFont val="Arial"/>
        <family val="2"/>
      </rPr>
      <t>VIII SHARE IN LOSS OF JOINT VENTURES</t>
    </r>
  </si>
  <si>
    <r>
      <rPr>
        <b/>
        <sz val="9"/>
        <color rgb="FF333399"/>
        <rFont val="Arial"/>
        <family val="2"/>
      </rPr>
      <t>XII  INCOME TAX</t>
    </r>
  </si>
  <si>
    <r>
      <rPr>
        <b/>
        <sz val="9"/>
        <color rgb="FF000080"/>
        <rFont val="Arial"/>
        <family val="2"/>
      </rPr>
      <t>DISCONTINUED OPERATIONS (to be filled in by undertakings subject to IFRS only with discontinued operations)</t>
    </r>
  </si>
  <si>
    <r>
      <rPr>
        <sz val="9"/>
        <rFont val="Arial"/>
        <family val="2"/>
      </rPr>
      <t xml:space="preserve"> 1 Pre-tax profit from discontinued operations</t>
    </r>
  </si>
  <si>
    <r>
      <rPr>
        <sz val="9"/>
        <rFont val="Arial"/>
        <family val="2"/>
      </rPr>
      <t xml:space="preserve"> 2 Pre-tax loss on discontinued operations</t>
    </r>
  </si>
  <si>
    <r>
      <rPr>
        <b/>
        <sz val="9"/>
        <color rgb="FF333399"/>
        <rFont val="Arial"/>
        <family val="2"/>
      </rPr>
      <t>XV INCOME TAX OF DISCONTINUED OPERATIONS</t>
    </r>
  </si>
  <si>
    <r>
      <rPr>
        <b/>
        <sz val="9"/>
        <color rgb="FF000080"/>
        <rFont val="Arial"/>
        <family val="2"/>
      </rPr>
      <t>TOTAL OPERATIONS (to be filled in only by undertakings subject to IFRS with discontinued operations)</t>
    </r>
  </si>
  <si>
    <r>
      <rPr>
        <b/>
        <sz val="9"/>
        <color rgb="FF000080"/>
        <rFont val="Arial"/>
        <family val="2"/>
      </rPr>
      <t xml:space="preserve">APPENDIX to the P&amp;L (to be filled in by undertakings that draw up consolidated annual financial statements) </t>
    </r>
  </si>
  <si>
    <r>
      <rPr>
        <b/>
        <sz val="9"/>
        <color rgb="FF000080"/>
        <rFont val="Arial"/>
        <family val="2"/>
      </rPr>
      <t xml:space="preserve"> 1 Attributable to owners of the parent</t>
    </r>
  </si>
  <si>
    <r>
      <rPr>
        <b/>
        <sz val="9"/>
        <color rgb="FF000080"/>
        <rFont val="Arial"/>
        <family val="2"/>
      </rPr>
      <t xml:space="preserve"> 2 Attributable to minority (non-controlling) interest</t>
    </r>
  </si>
  <si>
    <r>
      <rPr>
        <b/>
        <sz val="9"/>
        <rFont val="Arial"/>
        <family val="2"/>
      </rPr>
      <t>STATEMENT OF OTHER COMPRHENSIVE INCOME (to be filled in by undertakings subject to IFRS)</t>
    </r>
  </si>
  <si>
    <r>
      <rPr>
        <b/>
        <sz val="9"/>
        <rFont val="Arial"/>
        <family val="2"/>
      </rPr>
      <t xml:space="preserve">I PROFIT OR LOSS FOR THE PERIOD </t>
    </r>
  </si>
  <si>
    <r>
      <rPr>
        <b/>
        <sz val="9"/>
        <color rgb="FF000080"/>
        <rFont val="Arial"/>
        <family val="2"/>
      </rPr>
      <t>APPENDIX to the Statement on comprehensive income (to be filled in by entrepreneurs who draw up consolidated statements)</t>
    </r>
  </si>
  <si>
    <r>
      <rPr>
        <b/>
        <sz val="12"/>
        <rFont val="Arial"/>
        <family val="2"/>
      </rPr>
      <t>STATEMENT OF CASH FLOWS - indirect method</t>
    </r>
  </si>
  <si>
    <r>
      <rPr>
        <sz val="10"/>
        <rFont val="Arial"/>
        <family val="2"/>
      </rPr>
      <t>in HRK</t>
    </r>
  </si>
  <si>
    <r>
      <rPr>
        <b/>
        <sz val="8"/>
        <rFont val="Arial"/>
        <family val="2"/>
      </rPr>
      <t>Submitter: _____________________________________________________________</t>
    </r>
  </si>
  <si>
    <r>
      <rPr>
        <b/>
        <sz val="9"/>
        <rFont val="Arial"/>
        <family val="2"/>
      </rPr>
      <t>Item</t>
    </r>
  </si>
  <si>
    <r>
      <rPr>
        <b/>
        <sz val="8"/>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</si>
  <si>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</si>
  <si>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</si>
  <si>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</si>
  <si>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</si>
  <si>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</si>
  <si>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1 Pre-tax profit</t>
    </r>
  </si>
  <si>
    <r>
      <rPr>
        <sz val="9"/>
        <rFont val="Arial"/>
        <family val="2"/>
      </rPr>
      <t>2 Adjustments (ADP 003 to 010):</t>
    </r>
  </si>
  <si>
    <r>
      <rPr>
        <i/>
        <sz val="9"/>
        <rFont val="Arial"/>
        <family val="2"/>
      </rPr>
      <t xml:space="preserve"> a) Depreciation</t>
    </r>
  </si>
  <si>
    <r>
      <rPr>
        <i/>
        <sz val="9"/>
        <rFont val="Arial"/>
        <family val="2"/>
      </rPr>
      <t xml:space="preserve"> b) Gains and losses from sale and value adjustment of fixed tangible and intangible assets</t>
    </r>
  </si>
  <si>
    <r>
      <rPr>
        <i/>
        <sz val="9"/>
        <rFont val="Arial"/>
        <family val="2"/>
      </rPr>
      <t xml:space="preserve"> c) Gains and losses from sale and unrealised gains and losses and value adjustment of financial assets</t>
    </r>
  </si>
  <si>
    <r>
      <rPr>
        <i/>
        <sz val="9"/>
        <rFont val="Arial"/>
        <family val="2"/>
      </rPr>
      <t xml:space="preserve"> d) Interest and dividend income</t>
    </r>
  </si>
  <si>
    <r>
      <rPr>
        <i/>
        <sz val="9"/>
        <rFont val="Arial"/>
        <family val="2"/>
      </rPr>
      <t xml:space="preserve"> e) Interest expenses</t>
    </r>
  </si>
  <si>
    <r>
      <rPr>
        <i/>
        <sz val="9"/>
        <rFont val="Arial"/>
        <family val="2"/>
      </rPr>
      <t xml:space="preserve"> f) Provisions</t>
    </r>
  </si>
  <si>
    <r>
      <rPr>
        <i/>
        <sz val="9"/>
        <rFont val="Arial"/>
        <family val="2"/>
      </rPr>
      <t xml:space="preserve"> g) Exchange rate differences (unrealised)</t>
    </r>
  </si>
  <si>
    <r>
      <rPr>
        <i/>
        <sz val="9"/>
        <rFont val="Arial"/>
        <family val="2"/>
      </rPr>
      <t xml:space="preserve"> h) Other adjustments for non-cash transactions and unrealised gains and losses</t>
    </r>
  </si>
  <si>
    <r>
      <rPr>
        <b/>
        <sz val="9"/>
        <rFont val="Arial"/>
        <family val="2"/>
      </rPr>
      <t xml:space="preserve">I  Cash flow increase or decrease before changes in the working capital </t>
    </r>
    <r>
      <rPr>
        <sz val="9"/>
        <rFont val="Arial"/>
        <family val="2"/>
      </rPr>
      <t>(ADP 001+002)</t>
    </r>
  </si>
  <si>
    <r>
      <rPr>
        <sz val="9"/>
        <rFont val="Arial"/>
        <family val="2"/>
      </rPr>
      <t>3 Changes in the working capital (ADP 013 to 016)</t>
    </r>
  </si>
  <si>
    <r>
      <rPr>
        <i/>
        <sz val="9"/>
        <rFont val="Arial"/>
        <family val="2"/>
      </rPr>
      <t xml:space="preserve"> a) Increase or decrease in short-term liabilities</t>
    </r>
  </si>
  <si>
    <r>
      <rPr>
        <i/>
        <sz val="9"/>
        <rFont val="Arial"/>
        <family val="2"/>
      </rPr>
      <t xml:space="preserve"> b) Increase or decrease in short-term receivables</t>
    </r>
  </si>
  <si>
    <r>
      <rPr>
        <i/>
        <sz val="9"/>
        <rFont val="Arial"/>
        <family val="2"/>
      </rPr>
      <t xml:space="preserve"> c) Increase or decrease in inventories</t>
    </r>
  </si>
  <si>
    <r>
      <rPr>
        <i/>
        <sz val="9"/>
        <rFont val="Arial"/>
        <family val="2"/>
      </rPr>
      <t xml:space="preserve"> d) Other increase or decrease in the working capital</t>
    </r>
  </si>
  <si>
    <r>
      <rPr>
        <b/>
        <sz val="9"/>
        <rFont val="Arial"/>
        <family val="2"/>
      </rPr>
      <t xml:space="preserve">II Cash from operations </t>
    </r>
    <r>
      <rPr>
        <sz val="9"/>
        <rFont val="Arial"/>
        <family val="2"/>
      </rPr>
      <t>(ADP 011+012)</t>
    </r>
  </si>
  <si>
    <r>
      <rPr>
        <sz val="9"/>
        <rFont val="Arial"/>
        <family val="2"/>
      </rPr>
      <t>4 Interest paid</t>
    </r>
  </si>
  <si>
    <r>
      <rPr>
        <sz val="9"/>
        <rFont val="Arial"/>
        <family val="2"/>
      </rPr>
      <t>5 Income tax paid</t>
    </r>
  </si>
  <si>
    <r>
      <rPr>
        <b/>
        <sz val="9"/>
        <color rgb="FF000080"/>
        <rFont val="Arial"/>
        <family val="2"/>
      </rPr>
      <t xml:space="preserve">A) NET CASH FLOW FROM OPERATING ACTIVITIES </t>
    </r>
    <r>
      <rPr>
        <sz val="9"/>
        <color rgb="FF000080"/>
        <rFont val="Arial"/>
        <family val="2"/>
      </rPr>
      <t>(ADP 017 to 019)</t>
    </r>
  </si>
  <si>
    <r>
      <rPr>
        <b/>
        <sz val="9"/>
        <color rgb="FF000080"/>
        <rFont val="Arial"/>
        <family val="2"/>
      </rPr>
      <t>Cash flow from investment activities</t>
    </r>
  </si>
  <si>
    <r>
      <rPr>
        <sz val="9"/>
        <rFont val="Arial"/>
        <family val="2"/>
      </rPr>
      <t>1 Cash receipts from sales of fixed tangible and intangible assets</t>
    </r>
  </si>
  <si>
    <r>
      <rPr>
        <sz val="9"/>
        <rFont val="Arial"/>
        <family val="2"/>
      </rPr>
      <t>2 Cash receipts from sales of financial instruments</t>
    </r>
  </si>
  <si>
    <r>
      <rPr>
        <sz val="9"/>
        <rFont val="Arial"/>
        <family val="2"/>
      </rPr>
      <t>3 Interest received</t>
    </r>
  </si>
  <si>
    <r>
      <rPr>
        <sz val="9"/>
        <rFont val="Arial"/>
        <family val="2"/>
      </rPr>
      <t>4 Dividends received</t>
    </r>
  </si>
  <si>
    <r>
      <rPr>
        <sz val="9"/>
        <rFont val="Arial"/>
        <family val="2"/>
      </rPr>
      <t>5 Cash receipts from repayment of loans and deposits</t>
    </r>
  </si>
  <si>
    <r>
      <rPr>
        <sz val="9"/>
        <rFont val="Arial"/>
        <family val="2"/>
      </rPr>
      <t>6 Other cash receipts from investment activities</t>
    </r>
  </si>
  <si>
    <r>
      <rPr>
        <b/>
        <sz val="9"/>
        <rFont val="Arial"/>
        <family val="2"/>
      </rPr>
      <t xml:space="preserve">III Total cash receipts from investment activities </t>
    </r>
    <r>
      <rPr>
        <sz val="9"/>
        <rFont val="Arial"/>
        <family val="2"/>
      </rPr>
      <t>(ADP 021 to 026)</t>
    </r>
  </si>
  <si>
    <r>
      <rPr>
        <sz val="9"/>
        <rFont val="Arial"/>
        <family val="2"/>
      </rPr>
      <t>1 Cash payments for the purchase of fixed tangible and intangible assets</t>
    </r>
  </si>
  <si>
    <r>
      <rPr>
        <sz val="9"/>
        <rFont val="Arial"/>
        <family val="2"/>
      </rPr>
      <t>2 Cash payments for the acquisition of financial instruments</t>
    </r>
  </si>
  <si>
    <r>
      <rPr>
        <sz val="9"/>
        <rFont val="Arial"/>
        <family val="2"/>
      </rPr>
      <t>3 Cash payments for loans and deposits for the period</t>
    </r>
  </si>
  <si>
    <r>
      <rPr>
        <sz val="9"/>
        <rFont val="Arial"/>
        <family val="2"/>
      </rPr>
      <t>4 Acquisition of a subsidiary, net of cash acquired</t>
    </r>
  </si>
  <si>
    <r>
      <rPr>
        <sz val="9"/>
        <rFont val="Arial"/>
        <family val="2"/>
      </rPr>
      <t>5 Other cash payments from investment activities</t>
    </r>
  </si>
  <si>
    <r>
      <rPr>
        <b/>
        <sz val="9"/>
        <rFont val="Arial"/>
        <family val="2"/>
      </rPr>
      <t xml:space="preserve">IV Total cash payments from investment activities </t>
    </r>
    <r>
      <rPr>
        <sz val="9"/>
        <rFont val="Arial"/>
        <family val="2"/>
      </rPr>
      <t>(ADP 028 to 032)</t>
    </r>
  </si>
  <si>
    <r>
      <rPr>
        <b/>
        <sz val="9"/>
        <color rgb="FF000080"/>
        <rFont val="Arial"/>
        <family val="2"/>
      </rPr>
      <t xml:space="preserve">B) NET CASH FLOW FROM INVESTMENT ACTIVITIES </t>
    </r>
    <r>
      <rPr>
        <sz val="9"/>
        <color rgb="FF000080"/>
        <rFont val="Arial"/>
        <family val="2"/>
      </rPr>
      <t>(ADP 027 +033)</t>
    </r>
  </si>
  <si>
    <r>
      <rPr>
        <b/>
        <sz val="9"/>
        <color rgb="FF000080"/>
        <rFont val="Arial"/>
        <family val="2"/>
      </rPr>
      <t>Cash flow from financing activities</t>
    </r>
  </si>
  <si>
    <r>
      <rPr>
        <sz val="9"/>
        <rFont val="Arial"/>
        <family val="2"/>
      </rPr>
      <t>1 Cash receipts from the increase of initial (subscribed) capital</t>
    </r>
  </si>
  <si>
    <r>
      <rPr>
        <sz val="9"/>
        <rFont val="Arial"/>
        <family val="2"/>
      </rPr>
      <t>2 Cash receipts from the issue of equity financial instruments and debt financial instruments</t>
    </r>
  </si>
  <si>
    <r>
      <rPr>
        <sz val="9"/>
        <rFont val="Arial"/>
        <family val="2"/>
      </rPr>
      <t>3 Cash receipts from credit principals, loans and other borrowings</t>
    </r>
  </si>
  <si>
    <r>
      <rPr>
        <sz val="9"/>
        <rFont val="Arial"/>
        <family val="2"/>
      </rPr>
      <t>4 Other cash receipts from financing activities</t>
    </r>
  </si>
  <si>
    <r>
      <rPr>
        <b/>
        <sz val="9"/>
        <rFont val="Arial"/>
        <family val="2"/>
      </rPr>
      <t xml:space="preserve">V Total cash receipts from financing activities </t>
    </r>
    <r>
      <rPr>
        <sz val="9"/>
        <rFont val="Arial"/>
        <family val="2"/>
      </rPr>
      <t>(ADP 035 to 038)</t>
    </r>
  </si>
  <si>
    <r>
      <rPr>
        <sz val="9"/>
        <rFont val="Arial"/>
        <family val="2"/>
      </rPr>
      <t>1 Cash payments for the repayment of credit principals, loans and other borrowings and debt financial instruments</t>
    </r>
  </si>
  <si>
    <r>
      <rPr>
        <sz val="9"/>
        <rFont val="Arial"/>
        <family val="2"/>
      </rPr>
      <t>2 Dividends paid</t>
    </r>
  </si>
  <si>
    <r>
      <rPr>
        <sz val="9"/>
        <rFont val="Arial"/>
        <family val="2"/>
      </rPr>
      <t xml:space="preserve">3 Cash payments for finance lease </t>
    </r>
  </si>
  <si>
    <r>
      <rPr>
        <sz val="9"/>
        <rFont val="Arial"/>
        <family val="2"/>
      </rPr>
      <t>4 Cash payments for the redemption of treasury shares and decrease of initial (subscribed) capital</t>
    </r>
  </si>
  <si>
    <r>
      <rPr>
        <sz val="9"/>
        <rFont val="Arial"/>
        <family val="2"/>
      </rPr>
      <t>5 Other cash payments from financing activities</t>
    </r>
  </si>
  <si>
    <r>
      <rPr>
        <b/>
        <sz val="9"/>
        <rFont val="Arial"/>
        <family val="2"/>
      </rPr>
      <t xml:space="preserve">VI Total cash payments from financing activities </t>
    </r>
    <r>
      <rPr>
        <sz val="9"/>
        <rFont val="Arial"/>
        <family val="2"/>
      </rPr>
      <t>(ADP 040 to 044)</t>
    </r>
  </si>
  <si>
    <r>
      <rPr>
        <b/>
        <sz val="9"/>
        <color rgb="FF000080"/>
        <rFont val="Arial"/>
        <family val="2"/>
      </rPr>
      <t xml:space="preserve">C) NET CASH FLOW FROM FINANCING ACTIVITIES </t>
    </r>
    <r>
      <rPr>
        <sz val="9"/>
        <color rgb="FF000080"/>
        <rFont val="Arial"/>
        <family val="2"/>
      </rPr>
      <t>(ADP 039 +045)</t>
    </r>
  </si>
  <si>
    <r>
      <rPr>
        <sz val="9"/>
        <rFont val="Arial"/>
        <family val="2"/>
      </rPr>
      <t>1 Unrealised exchange rate differences in cash and cash equivalents</t>
    </r>
  </si>
  <si>
    <r>
      <rPr>
        <b/>
        <sz val="9"/>
        <color rgb="FF000080"/>
        <rFont val="Arial"/>
        <family val="2"/>
      </rPr>
      <t xml:space="preserve">D) NET INCREASE OR DECREASE OF CASH FLOWS </t>
    </r>
    <r>
      <rPr>
        <sz val="9"/>
        <color rgb="FF000080"/>
        <rFont val="Arial"/>
        <family val="2"/>
      </rPr>
      <t>(ADP 020+034+046+047)</t>
    </r>
  </si>
  <si>
    <r>
      <rPr>
        <b/>
        <sz val="9"/>
        <color rgb="FF000080"/>
        <rFont val="Arial"/>
        <family val="2"/>
      </rPr>
      <t>E) CASH AND CASH EQUIVALENTS AT THE BEGINNING OF PERIOD</t>
    </r>
  </si>
  <si>
    <r>
      <rPr>
        <b/>
        <sz val="9"/>
        <color rgb="FF000080"/>
        <rFont val="Arial"/>
        <family val="2"/>
      </rPr>
      <t>F) CASH AND CASH EQUIVALENTS AT THE END OF PERIOD</t>
    </r>
    <r>
      <rPr>
        <sz val="9"/>
        <color rgb="FF000080"/>
        <rFont val="Arial"/>
        <family val="2"/>
      </rPr>
      <t>(ADP 048+049)</t>
    </r>
  </si>
  <si>
    <r>
      <rPr>
        <b/>
        <sz val="12"/>
        <rFont val="Arial"/>
        <family val="2"/>
      </rPr>
      <t>STATEMENT OF CASH FLOWS - direct method</t>
    </r>
  </si>
  <si>
    <r>
      <rPr>
        <b/>
        <sz val="10"/>
        <rFont val="Arial"/>
        <family val="2"/>
      </rPr>
      <t>for the period __.__.____ to __.__.____</t>
    </r>
  </si>
  <si>
    <r>
      <rPr>
        <sz val="10"/>
        <rFont val="Arial"/>
        <family val="2"/>
      </rPr>
      <t>in HRK</t>
    </r>
  </si>
  <si>
    <r>
      <rPr>
        <b/>
        <sz val="8"/>
        <rFont val="Arial"/>
        <family val="2"/>
      </rPr>
      <t>Submitter: ____________________________________________________________________</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</si>
  <si>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</si>
  <si>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</si>
  <si>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</si>
  <si>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</si>
  <si>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</si>
  <si>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</si>
  <si>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</si>
  <si>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 xml:space="preserve">  1 Cash receipts from customers</t>
    </r>
  </si>
  <si>
    <r>
      <rPr>
        <sz val="9"/>
        <rFont val="Arial"/>
        <family val="2"/>
      </rPr>
      <t xml:space="preserve">  2 Cash receipts from royalties, fees, commissions and other revenue</t>
    </r>
  </si>
  <si>
    <r>
      <rPr>
        <sz val="9"/>
        <rFont val="Arial"/>
        <family val="2"/>
      </rPr>
      <t xml:space="preserve">  3 Cash receipts from insurance premiums</t>
    </r>
  </si>
  <si>
    <r>
      <rPr>
        <sz val="9"/>
        <rFont val="Arial"/>
        <family val="2"/>
      </rPr>
      <t xml:space="preserve">  4 Cash receipts from tax refund</t>
    </r>
  </si>
  <si>
    <r>
      <rPr>
        <b/>
        <sz val="9"/>
        <color rgb="FF000080"/>
        <rFont val="Arial"/>
        <family val="2"/>
      </rPr>
      <t>Cash flow from investment activities</t>
    </r>
  </si>
  <si>
    <r>
      <rPr>
        <sz val="9"/>
        <rFont val="Arial"/>
        <family val="2"/>
      </rPr>
      <t xml:space="preserve"> 2 Cash receipts from sales of financial instruments</t>
    </r>
  </si>
  <si>
    <r>
      <rPr>
        <sz val="9"/>
        <rFont val="Arial"/>
        <family val="2"/>
      </rPr>
      <t xml:space="preserve"> 3 Interest received</t>
    </r>
  </si>
  <si>
    <r>
      <rPr>
        <sz val="9"/>
        <rFont val="Arial"/>
        <family val="2"/>
      </rPr>
      <t xml:space="preserve"> 4 Dividends received</t>
    </r>
  </si>
  <si>
    <r>
      <rPr>
        <sz val="9"/>
        <rFont val="Arial"/>
        <family val="2"/>
      </rPr>
      <t xml:space="preserve"> 5 Cash receipts from repayment of loans and deposits</t>
    </r>
  </si>
  <si>
    <r>
      <rPr>
        <sz val="9"/>
        <rFont val="Arial"/>
        <family val="2"/>
      </rPr>
      <t xml:space="preserve"> 6 Other cash receipts from investment activities</t>
    </r>
  </si>
  <si>
    <r>
      <rPr>
        <sz val="9"/>
        <rFont val="Arial"/>
        <family val="2"/>
      </rPr>
      <t xml:space="preserve"> 1 Cash payments for the purchase of fixed tangible and intangible assets</t>
    </r>
  </si>
  <si>
    <r>
      <rPr>
        <sz val="9"/>
        <rFont val="Arial"/>
        <family val="2"/>
      </rPr>
      <t xml:space="preserve"> 2 Cash payments for the acquisition of financial instruments</t>
    </r>
  </si>
  <si>
    <r>
      <rPr>
        <sz val="9"/>
        <rFont val="Arial"/>
        <family val="2"/>
      </rPr>
      <t xml:space="preserve"> 3 Cash payments for loans and deposits</t>
    </r>
  </si>
  <si>
    <r>
      <rPr>
        <sz val="9"/>
        <rFont val="Arial"/>
        <family val="2"/>
      </rPr>
      <t xml:space="preserve"> 4 Acquisition of a subsidiary, net of cash acquired</t>
    </r>
  </si>
  <si>
    <r>
      <rPr>
        <sz val="9"/>
        <rFont val="Arial"/>
        <family val="2"/>
      </rPr>
      <t xml:space="preserve"> 5 Other cash payments from investment activities</t>
    </r>
  </si>
  <si>
    <r>
      <rPr>
        <b/>
        <sz val="9"/>
        <color rgb="FF000080"/>
        <rFont val="Arial"/>
        <family val="2"/>
      </rPr>
      <t>Cash flow from financing activities</t>
    </r>
  </si>
  <si>
    <r>
      <rPr>
        <sz val="9"/>
        <rFont val="Arial"/>
        <family val="2"/>
      </rPr>
      <t xml:space="preserve">     1 Cash receipts from the increase of initial (subscribed) capital</t>
    </r>
  </si>
  <si>
    <r>
      <rPr>
        <sz val="9"/>
        <rFont val="Arial"/>
        <family val="2"/>
      </rPr>
      <t xml:space="preserve">     2 Cash receipts the from issue of equity financial instruments and debt financial instruments</t>
    </r>
  </si>
  <si>
    <r>
      <rPr>
        <sz val="9"/>
        <rFont val="Arial"/>
        <family val="2"/>
      </rPr>
      <t xml:space="preserve">     3 Cash receipts from credit principals, loans and other borrowings</t>
    </r>
  </si>
  <si>
    <r>
      <rPr>
        <sz val="9"/>
        <rFont val="Arial"/>
        <family val="2"/>
      </rPr>
      <t xml:space="preserve">     4 Other cash receipts from financing activities</t>
    </r>
  </si>
  <si>
    <r>
      <rPr>
        <sz val="9"/>
        <rFont val="Arial"/>
        <family val="2"/>
      </rPr>
      <t xml:space="preserve">     1 Cash payments for the repayment of credit principals, loans andother borrowings and debt financial instruments</t>
    </r>
  </si>
  <si>
    <r>
      <rPr>
        <sz val="9"/>
        <rFont val="Arial"/>
        <family val="2"/>
      </rPr>
      <t xml:space="preserve">     2 Cash payments for dividends</t>
    </r>
  </si>
  <si>
    <r>
      <rPr>
        <sz val="9"/>
        <rFont val="Arial"/>
        <family val="2"/>
      </rPr>
      <t xml:space="preserve">     3 Cash payments for finance lease </t>
    </r>
  </si>
  <si>
    <r>
      <rPr>
        <sz val="9"/>
        <rFont val="Arial"/>
        <family val="2"/>
      </rPr>
      <t xml:space="preserve">     4 Cash payments for the redemption of treasury shares and decrease of initial (subscribed) capital</t>
    </r>
  </si>
  <si>
    <r>
      <rPr>
        <sz val="9"/>
        <rFont val="Arial"/>
        <family val="2"/>
      </rPr>
      <t xml:space="preserve">     5 Other cash payments from financing activities</t>
    </r>
  </si>
  <si>
    <r>
      <rPr>
        <sz val="9"/>
        <rFont val="Arial"/>
        <family val="2"/>
      </rPr>
      <t xml:space="preserve">  1 Unrealised exchange rate differences in cash and cash equivalents</t>
    </r>
  </si>
  <si>
    <r>
      <rPr>
        <b/>
        <sz val="12"/>
        <rFont val="Arial"/>
        <family val="2"/>
      </rPr>
      <t>STATEMENT OF CHANGES IN EQUITY</t>
    </r>
  </si>
  <si>
    <r>
      <rPr>
        <b/>
        <sz val="10"/>
        <rFont val="Arial"/>
        <family val="2"/>
      </rPr>
      <t>for the period from</t>
    </r>
  </si>
  <si>
    <r>
      <rPr>
        <b/>
        <sz val="10"/>
        <rFont val="Arial"/>
        <family val="2"/>
      </rPr>
      <t>to</t>
    </r>
  </si>
  <si>
    <r>
      <rPr>
        <sz val="10"/>
        <rFont val="Arial"/>
        <family val="2"/>
      </rPr>
      <t>in HRK</t>
    </r>
  </si>
  <si>
    <r>
      <rPr>
        <b/>
        <sz val="8"/>
        <color rgb="FFFFFFFF"/>
        <rFont val="Arial"/>
        <family val="2"/>
      </rPr>
      <t>Item</t>
    </r>
  </si>
  <si>
    <r>
      <rPr>
        <b/>
        <sz val="8"/>
        <color rgb="FFFFFFFF"/>
        <rFont val="Arial"/>
        <family val="2"/>
      </rPr>
      <t xml:space="preserve">ADP
</t>
    </r>
    <r>
      <rPr>
        <b/>
        <sz val="7"/>
        <color rgb="FFFFFFFF"/>
        <rFont val="Arial"/>
        <family val="2"/>
      </rPr>
      <t>code</t>
    </r>
  </si>
  <si>
    <r>
      <rPr>
        <b/>
        <sz val="8"/>
        <color rgb="FFFFFFFF"/>
        <rFont val="Arial"/>
        <family val="2"/>
      </rPr>
      <t>Attributable to owners of the parent</t>
    </r>
  </si>
  <si>
    <r>
      <rPr>
        <b/>
        <sz val="8"/>
        <color rgb="FFFFFFFF"/>
        <rFont val="Arial"/>
        <family val="2"/>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</si>
  <si>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rPr>
      <t>Total capital and reserves</t>
    </r>
  </si>
  <si>
    <r>
      <rPr>
        <b/>
        <sz val="8"/>
        <color rgb="FFFFFFFF"/>
        <rFont val="Arial"/>
        <family val="2"/>
      </rPr>
      <t>Initial (subscribed) capital</t>
    </r>
  </si>
  <si>
    <r>
      <rPr>
        <b/>
        <sz val="8"/>
        <color rgb="FFFFFFFF"/>
        <rFont val="Arial"/>
        <family val="2"/>
      </rPr>
      <t>Capital reserves</t>
    </r>
  </si>
  <si>
    <r>
      <rPr>
        <b/>
        <sz val="8"/>
        <color rgb="FFFFFFFF"/>
        <rFont val="Arial"/>
        <family val="2"/>
      </rPr>
      <t>Legal reserves</t>
    </r>
  </si>
  <si>
    <r>
      <rPr>
        <b/>
        <sz val="8"/>
        <color rgb="FFFFFFFF"/>
        <rFont val="Arial"/>
        <family val="2"/>
      </rPr>
      <t>Reserves for treasury shares</t>
    </r>
  </si>
  <si>
    <r>
      <rPr>
        <b/>
        <sz val="8"/>
        <color rgb="FFFFFFFF"/>
        <rFont val="Arial"/>
        <family val="2"/>
      </rPr>
      <t>Treasury shares and holdings (deductible item)</t>
    </r>
  </si>
  <si>
    <r>
      <rPr>
        <b/>
        <sz val="8"/>
        <color rgb="FFFFFFFF"/>
        <rFont val="Arial"/>
        <family val="2"/>
      </rPr>
      <t>Statutory reserves</t>
    </r>
  </si>
  <si>
    <r>
      <rPr>
        <b/>
        <sz val="8"/>
        <color rgb="FFFFFFFF"/>
        <rFont val="Arial"/>
        <family val="2"/>
      </rPr>
      <t>Other reserves</t>
    </r>
  </si>
  <si>
    <r>
      <rPr>
        <b/>
        <sz val="8"/>
        <color rgb="FFFFFFFF"/>
        <rFont val="Arial"/>
        <family val="2"/>
      </rPr>
      <t>Revaluation reserves</t>
    </r>
  </si>
  <si>
    <r>
      <rPr>
        <b/>
        <sz val="8"/>
        <color rgb="FFFFFFFF"/>
        <rFont val="Arial"/>
        <family val="2"/>
      </rPr>
      <t>Cash flow hedge - effective portion</t>
    </r>
  </si>
  <si>
    <r>
      <rPr>
        <b/>
        <sz val="8"/>
        <color rgb="FFFFFFFF"/>
        <rFont val="Arial"/>
        <family val="2"/>
      </rPr>
      <t>Hedge of a net investment in a foreign operation - effective portion</t>
    </r>
  </si>
  <si>
    <r>
      <rPr>
        <b/>
        <sz val="8"/>
        <color rgb="FFFFFFFF"/>
        <rFont val="Arial"/>
        <family val="2"/>
      </rPr>
      <t>Retained profit / loss brought forward</t>
    </r>
  </si>
  <si>
    <r>
      <rPr>
        <b/>
        <sz val="8"/>
        <color rgb="FFFFFFFF"/>
        <rFont val="Arial"/>
        <family val="2"/>
      </rPr>
      <t>Profit/loss for the business year</t>
    </r>
  </si>
  <si>
    <r>
      <rPr>
        <b/>
        <sz val="8"/>
        <color rgb="FFFFFFFF"/>
        <rFont val="Arial"/>
        <family val="2"/>
      </rPr>
      <t>Total attributable to owners of the parent</t>
    </r>
  </si>
  <si>
    <r>
      <rPr>
        <b/>
        <sz val="8"/>
        <color rgb="FFFFFFFF"/>
        <rFont val="Arial"/>
        <family val="2"/>
      </rPr>
      <t>3</t>
    </r>
  </si>
  <si>
    <r>
      <rPr>
        <b/>
        <sz val="8"/>
        <color rgb="FFFFFFFF"/>
        <rFont val="Arial"/>
        <family val="2"/>
      </rPr>
      <t>4</t>
    </r>
  </si>
  <si>
    <r>
      <rPr>
        <b/>
        <sz val="8"/>
        <color rgb="FFFFFFFF"/>
        <rFont val="Arial"/>
        <family val="2"/>
      </rPr>
      <t>5</t>
    </r>
  </si>
  <si>
    <r>
      <rPr>
        <b/>
        <sz val="8"/>
        <color rgb="FFFFFFFF"/>
        <rFont val="Arial"/>
        <family val="2"/>
      </rPr>
      <t>6</t>
    </r>
  </si>
  <si>
    <r>
      <rPr>
        <b/>
        <sz val="8"/>
        <color rgb="FFFFFFFF"/>
        <rFont val="Arial"/>
        <family val="2"/>
      </rPr>
      <t>7</t>
    </r>
  </si>
  <si>
    <r>
      <rPr>
        <b/>
        <sz val="8"/>
        <color rgb="FFFFFFFF"/>
        <rFont val="Arial"/>
        <family val="2"/>
      </rPr>
      <t>8</t>
    </r>
  </si>
  <si>
    <r>
      <rPr>
        <b/>
        <sz val="8"/>
        <color rgb="FFFFFFFF"/>
        <rFont val="Arial"/>
        <family val="2"/>
      </rPr>
      <t>9</t>
    </r>
  </si>
  <si>
    <r>
      <rPr>
        <b/>
        <sz val="8"/>
        <color rgb="FFFFFFFF"/>
        <rFont val="Arial"/>
        <family val="2"/>
      </rPr>
      <t>10</t>
    </r>
  </si>
  <si>
    <r>
      <rPr>
        <b/>
        <sz val="8"/>
        <color rgb="FFFFFFFF"/>
        <rFont val="Arial"/>
        <family val="2"/>
      </rPr>
      <t>11</t>
    </r>
  </si>
  <si>
    <r>
      <rPr>
        <b/>
        <sz val="8"/>
        <color rgb="FFFFFFFF"/>
        <rFont val="Arial"/>
        <family val="2"/>
      </rPr>
      <t>12</t>
    </r>
  </si>
  <si>
    <r>
      <rPr>
        <b/>
        <sz val="8"/>
        <color rgb="FFFFFFFF"/>
        <rFont val="Arial"/>
        <family val="2"/>
      </rPr>
      <t>13</t>
    </r>
  </si>
  <si>
    <r>
      <rPr>
        <b/>
        <sz val="8"/>
        <color rgb="FF000080"/>
        <rFont val="Arial"/>
        <family val="2"/>
      </rPr>
      <t>Previous period</t>
    </r>
  </si>
  <si>
    <r>
      <rPr>
        <b/>
        <sz val="8"/>
        <rFont val="Arial"/>
        <family val="2"/>
      </rPr>
      <t>1  Balance on the first day of the previous business year</t>
    </r>
  </si>
  <si>
    <r>
      <rPr>
        <sz val="8"/>
        <rFont val="Arial"/>
        <family val="2"/>
      </rPr>
      <t>2 Changes in accounting policies</t>
    </r>
  </si>
  <si>
    <r>
      <rPr>
        <sz val="8"/>
        <rFont val="Arial"/>
        <family val="2"/>
      </rPr>
      <t>3 Correction of errors</t>
    </r>
  </si>
  <si>
    <r>
      <rPr>
        <b/>
        <sz val="8"/>
        <rFont val="Arial"/>
        <family val="2"/>
      </rPr>
      <t xml:space="preserve">4 Balance on the first day of the previous business year (restated) </t>
    </r>
    <r>
      <rPr>
        <sz val="8"/>
        <rFont val="Arial"/>
        <family val="2"/>
      </rPr>
      <t>(ADP 01 to 03)</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</si>
  <si>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</si>
  <si>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</si>
  <si>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</si>
  <si>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9 Gains or losses on efficient cash flow hedging</t>
    </r>
  </si>
  <si>
    <r>
      <rPr>
        <sz val="8"/>
        <rFont val="Arial"/>
        <family val="2"/>
      </rPr>
      <t>10 Gains or losses arising from effective hedge of a net investment in a foreign operation</t>
    </r>
  </si>
  <si>
    <r>
      <rPr>
        <sz val="8"/>
        <rFont val="Arial"/>
        <family val="2"/>
      </rPr>
      <t>11 Share in other comprehensive income/loss of companies linked by virtue of participating interest</t>
    </r>
  </si>
  <si>
    <r>
      <rPr>
        <sz val="8"/>
        <rFont val="Arial"/>
        <family val="2"/>
      </rPr>
      <t>12 Actuarial gains/losses on defined benefit plans</t>
    </r>
  </si>
  <si>
    <r>
      <rPr>
        <sz val="8"/>
        <rFont val="Arial"/>
        <family val="2"/>
      </rPr>
      <t>13 Other changes in equity unrelated to owners</t>
    </r>
  </si>
  <si>
    <r>
      <rPr>
        <sz val="8"/>
        <rFont val="Arial"/>
        <family val="2"/>
      </rPr>
      <t>14 Tax on transactions recognised directly in equity</t>
    </r>
  </si>
  <si>
    <r>
      <rPr>
        <sz val="8"/>
        <rFont val="Arial"/>
        <family val="2"/>
      </rPr>
      <t>15 Increase/decrease in initial (subscribed) capital (other than from reinvesting profit and other than arising from the pre-bankruptcy settlement procedure)</t>
    </r>
  </si>
  <si>
    <r>
      <rPr>
        <sz val="8"/>
        <rFont val="Arial"/>
        <family val="2"/>
      </rPr>
      <t>18 Redemption of treasury shares/holdings</t>
    </r>
  </si>
  <si>
    <r>
      <rPr>
        <b/>
        <sz val="8"/>
        <color rgb="FF000080"/>
        <rFont val="Arial"/>
        <family val="2"/>
      </rPr>
      <t>APPENDIX TO THE STATEMENT OF CHANGES IN EQUITY (to be filled in by undertakings that draw up financial statements in accordance with the IFRS)</t>
    </r>
  </si>
  <si>
    <r>
      <rPr>
        <b/>
        <sz val="8"/>
        <color rgb="FF000080"/>
        <rFont val="Arial"/>
        <family val="2"/>
      </rPr>
      <t>Current period</t>
    </r>
  </si>
  <si>
    <r>
      <rPr>
        <b/>
        <sz val="8"/>
        <rFont val="Arial"/>
        <family val="2"/>
      </rPr>
      <t>1 Balance on the first day of the current business year</t>
    </r>
  </si>
  <si>
    <r>
      <rPr>
        <sz val="8"/>
        <rFont val="Arial"/>
        <family val="2"/>
      </rPr>
      <t>2 Changes in accounting policies</t>
    </r>
  </si>
  <si>
    <r>
      <rPr>
        <sz val="8"/>
        <rFont val="Arial"/>
        <family val="2"/>
      </rPr>
      <t>3 Correction of errors</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</si>
  <si>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</si>
  <si>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</si>
  <si>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</si>
  <si>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9 Gains or losses on efficient cash flow hedging</t>
    </r>
  </si>
  <si>
    <r>
      <rPr>
        <sz val="8"/>
        <rFont val="Arial"/>
        <family val="2"/>
      </rPr>
      <t>10 Gains or losses arising from effective hedge of a net investment in a foreign operation</t>
    </r>
  </si>
  <si>
    <r>
      <rPr>
        <sz val="8"/>
        <rFont val="Arial"/>
        <family val="2"/>
      </rPr>
      <t>11 Share in other comprehensive income/loss of companies linked by virtue of participating interest</t>
    </r>
  </si>
  <si>
    <r>
      <rPr>
        <sz val="8"/>
        <rFont val="Arial"/>
        <family val="2"/>
      </rPr>
      <t>12 Actuarial gains/losses on defined remuneration plans</t>
    </r>
  </si>
  <si>
    <r>
      <rPr>
        <sz val="8"/>
        <rFont val="Arial"/>
        <family val="2"/>
      </rPr>
      <t>13 Other changes in equity unrelated to owners</t>
    </r>
  </si>
  <si>
    <r>
      <rPr>
        <b/>
        <sz val="8"/>
        <color rgb="FF000080"/>
        <rFont val="Arial"/>
        <family val="2"/>
      </rPr>
      <t>APPENDIX TO THE STATEMENT OF CHANGES IN EQUITY (to be filled in by undertakings that draw up financial statements in accordance with the IFRS)</t>
    </r>
  </si>
  <si>
    <t>Submitter: __________________________________________________________________________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</si>
  <si>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</si>
  <si>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</si>
  <si>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</si>
  <si>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</si>
  <si>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</si>
  <si>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</si>
  <si>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rPr>
      <t xml:space="preserve">B)  PROVISIONS </t>
    </r>
    <r>
      <rPr>
        <sz val="9"/>
        <color rgb="FF333399"/>
        <rFont val="Arial"/>
        <family val="2"/>
      </rPr>
      <t>(ADP 091 to 096)</t>
    </r>
  </si>
  <si>
    <r>
      <rPr>
        <b/>
        <sz val="9"/>
        <color rgb="FF333399"/>
        <rFont val="Arial"/>
        <family val="2"/>
      </rPr>
      <t xml:space="preserve">C)  LONG-TERM LIABILITIES </t>
    </r>
    <r>
      <rPr>
        <sz val="9"/>
        <color rgb="FF333399"/>
        <rFont val="Arial"/>
        <family val="2"/>
      </rPr>
      <t>(ADP 098 to 108)</t>
    </r>
  </si>
  <si>
    <r>
      <rPr>
        <b/>
        <sz val="9"/>
        <color rgb="FF333399"/>
        <rFont val="Arial"/>
        <family val="2"/>
      </rPr>
      <t xml:space="preserve">D)  SHORT-TERM LIABILITIES </t>
    </r>
    <r>
      <rPr>
        <sz val="9"/>
        <color rgb="FF333399"/>
        <rFont val="Arial"/>
        <family val="2"/>
      </rPr>
      <t>(ADP 110 to 123)</t>
    </r>
  </si>
  <si>
    <r>
      <rPr>
        <b/>
        <sz val="9"/>
        <color rgb="FF333399"/>
        <rFont val="Arial"/>
        <family val="2"/>
      </rPr>
      <t xml:space="preserve">F)  TOTAL – LIABILITIES </t>
    </r>
    <r>
      <rPr>
        <sz val="9"/>
        <color rgb="FF333399"/>
        <rFont val="Arial"/>
        <family val="2"/>
      </rPr>
      <t>(ADP 067+090+097+109+124)</t>
    </r>
  </si>
  <si>
    <r>
      <rPr>
        <b/>
        <sz val="9"/>
        <color rgb="FF333399"/>
        <rFont val="Arial"/>
        <family val="2"/>
      </rPr>
      <t xml:space="preserve">A)  CAPITAL AND RESERVES </t>
    </r>
    <r>
      <rPr>
        <sz val="9"/>
        <color rgb="FF333399"/>
        <rFont val="Arial"/>
        <family val="2"/>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</si>
  <si>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</si>
  <si>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</si>
  <si>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</si>
  <si>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</si>
  <si>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</si>
  <si>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</si>
  <si>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</si>
  <si>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</si>
  <si>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</si>
  <si>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</si>
  <si>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</si>
  <si>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</si>
  <si>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</si>
  <si>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</si>
  <si>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</si>
  <si>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</si>
  <si>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</si>
  <si>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</si>
  <si>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</si>
  <si>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</si>
  <si>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</si>
  <si>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</si>
  <si>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</si>
  <si>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</si>
  <si>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</si>
  <si>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</si>
  <si>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</si>
  <si>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</si>
  <si>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</si>
  <si>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</si>
  <si>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</si>
  <si>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</si>
  <si>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</si>
  <si>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</si>
  <si>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</si>
  <si>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</si>
  <si>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</si>
  <si>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</si>
  <si>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rPr>
      <t>14</t>
    </r>
  </si>
  <si>
    <t>Other fair value reserves</t>
  </si>
  <si>
    <r>
      <rPr>
        <b/>
        <sz val="8"/>
        <color rgb="FFFFFFFF"/>
        <rFont val="Arial"/>
        <family val="2"/>
      </rPr>
      <t>15</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</si>
  <si>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</si>
  <si>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</si>
  <si>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</si>
  <si>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</si>
  <si>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</si>
  <si>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</si>
  <si>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</si>
  <si>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</si>
  <si>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</si>
  <si>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</si>
  <si>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</si>
  <si>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</si>
  <si>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</si>
  <si>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</si>
  <si>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</si>
  <si>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</si>
  <si>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</si>
  <si>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</si>
  <si>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</si>
  <si>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</si>
  <si>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</si>
  <si>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</si>
  <si>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</si>
  <si>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</si>
  <si>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</si>
  <si>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</si>
  <si>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</si>
  <si>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rPr>
      <t>(AOP 002 do 006)</t>
    </r>
  </si>
  <si>
    <r>
      <t xml:space="preserve">II OPERATING EXPENSES </t>
    </r>
    <r>
      <rPr>
        <sz val="9"/>
        <color rgb="FF333399"/>
        <rFont val="Arial"/>
        <family val="2"/>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</si>
  <si>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</si>
  <si>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</si>
  <si>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</si>
  <si>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</si>
  <si>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rPr>
      <t>(AOP 031 do 040)</t>
    </r>
  </si>
  <si>
    <r>
      <t xml:space="preserve">IV FINANCIAL EXPENDITURE </t>
    </r>
    <r>
      <rPr>
        <sz val="9"/>
        <color rgb="FF333399"/>
        <rFont val="Arial"/>
        <family val="2"/>
      </rPr>
      <t>(AOP 042 do 048)</t>
    </r>
  </si>
  <si>
    <r>
      <t xml:space="preserve">IX   TOTAL INCOME </t>
    </r>
    <r>
      <rPr>
        <sz val="9"/>
        <color rgb="FF333399"/>
        <rFont val="Arial"/>
        <family val="2"/>
      </rPr>
      <t>(AOP 001+030+049 +050)</t>
    </r>
  </si>
  <si>
    <r>
      <t xml:space="preserve">X    TOTAL EXPENDITURE </t>
    </r>
    <r>
      <rPr>
        <sz val="9"/>
        <color rgb="FF333399"/>
        <rFont val="Arial"/>
        <family val="2"/>
      </rPr>
      <t>(AOP 007+041+051 + 052)</t>
    </r>
  </si>
  <si>
    <r>
      <t xml:space="preserve">XI   PRE-TAX PROFIT OR LOSS </t>
    </r>
    <r>
      <rPr>
        <sz val="9"/>
        <color rgb="FF333399"/>
        <rFont val="Arial"/>
        <family val="2"/>
      </rPr>
      <t>(AOP 053-054)</t>
    </r>
  </si>
  <si>
    <t xml:space="preserve">   1 Pre-tax profit (AOP 053-054)</t>
  </si>
  <si>
    <t xml:space="preserve">   2 Pre-tax loss (AOP 054-053)</t>
  </si>
  <si>
    <r>
      <t xml:space="preserve">XIII PROFIT OR LOSS FOR THE PERIOD </t>
    </r>
    <r>
      <rPr>
        <sz val="9"/>
        <color rgb="FF333399"/>
        <rFont val="Arial"/>
        <family val="2"/>
      </rPr>
      <t>(AOP 055-059)</t>
    </r>
  </si>
  <si>
    <t xml:space="preserve">  1 Profit for the period  (AOP 055-059)</t>
  </si>
  <si>
    <t xml:space="preserve">  2 Loss for the period (AOP 059-055)</t>
  </si>
  <si>
    <r>
      <t>XIV PRE-TAX PROFIT OR LOSS OF DISCONTINUED OPERATIONS</t>
    </r>
    <r>
      <rPr>
        <sz val="9"/>
        <color rgb="FF333399"/>
        <rFont val="Arial"/>
        <family val="2"/>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</si>
  <si>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</si>
  <si>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</si>
  <si>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rPr>
      <t xml:space="preserve"> (AOP 055+062)</t>
    </r>
  </si>
  <si>
    <t xml:space="preserve"> 1 Pre-tax profit (AOP 068)</t>
  </si>
  <si>
    <t xml:space="preserve"> 2 Pre-tax loss (AOP 068)</t>
  </si>
  <si>
    <r>
      <t xml:space="preserve">XVII INCOME TAX </t>
    </r>
    <r>
      <rPr>
        <sz val="9"/>
        <color rgb="FF333399"/>
        <rFont val="Arial"/>
        <family val="2"/>
      </rPr>
      <t>(AOP 058+065)</t>
    </r>
  </si>
  <si>
    <r>
      <t xml:space="preserve">XVIII PROFIT OR LOSS FOR THE PERIOD </t>
    </r>
    <r>
      <rPr>
        <sz val="9"/>
        <color rgb="FF333399"/>
        <rFont val="Arial"/>
        <family val="2"/>
      </rPr>
      <t>(AOP 068-071)</t>
    </r>
  </si>
  <si>
    <t xml:space="preserve"> 1 Profit for the period (AOP 068-071)</t>
  </si>
  <si>
    <t xml:space="preserve"> 2 Loss for the period (AOP 071-068)</t>
  </si>
  <si>
    <r>
      <t xml:space="preserve">XIX PROFIT OR LOSS FOR THE PERIOD </t>
    </r>
    <r>
      <rPr>
        <sz val="9"/>
        <color rgb="FF000080"/>
        <rFont val="Arial"/>
        <family val="2"/>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</si>
  <si>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</si>
  <si>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</si>
  <si>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</si>
  <si>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</si>
  <si>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</si>
  <si>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</si>
  <si>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01244272</t>
  </si>
  <si>
    <t>HRVATSKA</t>
  </si>
  <si>
    <t>07011595</t>
  </si>
  <si>
    <t>59064993527</t>
  </si>
  <si>
    <t>213800O3Z6ZSDBAKG321</t>
  </si>
  <si>
    <t>15989</t>
  </si>
  <si>
    <t>Granolio d.d.</t>
  </si>
  <si>
    <t>Zagreb</t>
  </si>
  <si>
    <t>Budmanijeva 5</t>
  </si>
  <si>
    <t>granolio@granolio.hr</t>
  </si>
  <si>
    <t>www.granolio.hr</t>
  </si>
  <si>
    <t>KN</t>
  </si>
  <si>
    <t>RD</t>
  </si>
  <si>
    <t>No</t>
  </si>
  <si>
    <t>Mirjana Kelava</t>
  </si>
  <si>
    <t>01/6320-261</t>
  </si>
  <si>
    <t>mkelava@granolio.hr</t>
  </si>
  <si>
    <t>BDO CROATIA</t>
  </si>
  <si>
    <t>Vedrana Stipić</t>
  </si>
  <si>
    <t xml:space="preserve">
                   NOTES TO THE ANNUAL FINANCIAL STATEMENTS (GFI)
Name of issuer:Granolio d.d.
OIB:59064993527
Reporting period:01.01.2021. - 31.12.2021. The same accounting policies apply when preparing the financial statements for 2019 as in the last annual financial statements.</t>
  </si>
  <si>
    <t xml:space="preserve">balance as at 31.12.2022.  </t>
  </si>
  <si>
    <t>for the period 01.01.2022. to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</si>
</sst>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9"/>
      <color indexed="62"/>
      <name val="Arial"/>
      <family val="2"/>
    </font>
    <font>
      <sz val="9"/>
      <color indexed="12"/>
      <name val="Arial"/>
      <family val="2"/>
    </font>
    <font>
      <b/>
      <sz val="8"/>
      <name val="Arial"/>
      <family val="2"/>
    </font>
    <font>
      <b/>
      <sz val="8"/>
      <color indexed="18"/>
      <name val="Arial"/>
      <family val="2"/>
    </font>
    <font>
      <i/>
      <sz val="9"/>
      <name val="Arial"/>
      <family val="2"/>
    </font>
    <font>
      <sz val="8"/>
      <color indexed="18"/>
      <name val="Arial"/>
      <family val="2"/>
    </font>
    <font>
      <sz val="8"/>
      <color indexed="12"/>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11"/>
      <color theme="0"/>
      <name val="Calibri Light"/>
      <family val="2"/>
    </font>
    <font>
      <sz val="11"/>
      <name val="Calibri Light"/>
      <family val="2"/>
    </font>
    <font>
      <sz val="10"/>
      <name val="Calibri Light"/>
      <family val="2"/>
    </font>
    <font>
      <sz val="10"/>
      <color theme="0"/>
      <name val="Times New Roman"/>
      <family val="1"/>
    </font>
    <font>
      <sz val="10"/>
      <color theme="0"/>
      <name val="Calibri Light"/>
      <family val="2"/>
    </font>
    <font>
      <b/>
      <sz val="7"/>
      <name val="Arial"/>
      <family val="2"/>
    </font>
    <font>
      <b/>
      <sz val="9"/>
      <color rgb="FF333399"/>
      <name val="Arial"/>
      <family val="2"/>
    </font>
    <font>
      <sz val="9"/>
      <color rgb="FF333399"/>
      <name val="Arial"/>
      <family val="2"/>
    </font>
    <font>
      <sz val="9"/>
      <color rgb="FF0000FF"/>
      <name val="Arial"/>
      <family val="2"/>
    </font>
    <font>
      <b/>
      <sz val="9"/>
      <color rgb="FF000080"/>
      <name val="Arial"/>
      <family val="2"/>
    </font>
    <font>
      <sz val="9"/>
      <color rgb="FF000080"/>
      <name val="Arial"/>
      <family val="2"/>
    </font>
    <font>
      <b/>
      <sz val="8"/>
      <color rgb="FFFFFFFF"/>
      <name val="Arial"/>
      <family val="2"/>
    </font>
    <font>
      <b/>
      <sz val="7"/>
      <color rgb="FFFFFFFF"/>
      <name val="Arial"/>
      <family val="2"/>
    </font>
    <font>
      <b/>
      <sz val="8"/>
      <color rgb="FF000080"/>
      <name val="Arial"/>
      <family val="2"/>
    </font>
  </fonts>
  <fills count="14">
    <fill>
      <patternFill/>
    </fill>
    <fill>
      <patternFill patternType="gray125"/>
    </fill>
    <fill>
      <patternFill patternType="lightGray">
        <fgColor indexed="22"/>
      </patternFill>
    </fill>
    <fill>
      <patternFill patternType="solid">
        <fgColor indexed="55"/>
        <bgColor indexed="64"/>
      </patternFill>
    </fill>
    <fill>
      <patternFill patternType="solid">
        <fgColor theme="4" tint="0.7999799847602844"/>
        <bgColor indexed="64"/>
      </patternFill>
    </fill>
    <fill>
      <patternFill patternType="solid">
        <fgColor theme="0"/>
        <bgColor indexed="64"/>
      </patternFill>
    </fill>
    <fill>
      <patternFill patternType="lightGray">
        <fgColor rgb="FFC0C0C0"/>
        <bgColor theme="0"/>
      </patternFill>
    </fill>
    <fill>
      <patternFill patternType="lightUp">
        <fgColor indexed="22"/>
      </patternFill>
    </fill>
    <fill>
      <patternFill patternType="solid">
        <fgColor theme="0"/>
        <bgColor indexed="64"/>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52">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right/>
      <top style="thin"/>
      <bottom/>
    </border>
    <border>
      <left/>
      <right style="thin"/>
      <top style="thin"/>
      <bottom/>
    </border>
    <border>
      <left style="thin"/>
      <right style="thin"/>
      <top/>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style="thin"/>
      <top style="hair"/>
      <bottom style="hair"/>
    </border>
    <border>
      <left style="thin"/>
      <right/>
      <top style="thin"/>
      <bottom style="medium">
        <color indexed="22"/>
      </bottom>
    </border>
    <border>
      <left style="thin"/>
      <right style="thin"/>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style="thin"/>
    </border>
    <border>
      <left style="thin"/>
      <right/>
      <top style="thin"/>
      <bottom/>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thin"/>
    </border>
    <border>
      <left/>
      <right style="thin"/>
      <top style="thin"/>
      <bottom style="thin"/>
    </border>
    <border>
      <left style="thin"/>
      <right/>
      <top style="thin"/>
      <bottom style="thin">
        <color indexed="22"/>
      </bottom>
    </border>
    <border>
      <left/>
      <right/>
      <top style="thin"/>
      <bottom style="thin">
        <color indexed="22"/>
      </bottom>
    </border>
    <border>
      <left/>
      <right style="thin"/>
      <top style="thin"/>
      <bottom style="thin">
        <color indexed="22"/>
      </bottom>
    </border>
    <border>
      <left style="thin"/>
      <right/>
      <top/>
      <bottom style="thin">
        <color indexed="22"/>
      </bottom>
    </border>
    <border>
      <left/>
      <right/>
      <top/>
      <bottom style="thin">
        <color indexed="22"/>
      </bottom>
    </border>
    <border>
      <left/>
      <right style="thin"/>
      <top/>
      <bottom style="thin">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cellStyleXfs>
  <cellXfs count="326">
    <xf numFmtId="0" fontId="0" fillId="0" borderId="0" xfId="0"/>
    <xf numFmtId="4" fontId="0" fillId="0" borderId="0" xfId="22" applyNumberFormat="1">
      <alignment/>
      <protection/>
    </xf>
    <xf numFmtId="0" fontId="0" fillId="0" borderId="0" xfId="22">
      <alignment/>
      <protection/>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14" fontId="5" fillId="2" borderId="0" xfId="20" applyNumberFormat="1" applyFont="1" applyFill="1" applyAlignment="1">
      <alignment horizontal="center" vertical="center"/>
      <protection/>
    </xf>
    <xf numFmtId="0" fontId="5" fillId="0" borderId="0" xfId="20" applyFont="1" applyAlignment="1">
      <alignment horizontal="center" vertical="center"/>
      <protection/>
    </xf>
    <xf numFmtId="49" fontId="8" fillId="3" borderId="1" xfId="0" applyNumberFormat="1" applyFont="1" applyFill="1" applyBorder="1" applyAlignment="1">
      <alignment horizontal="center" vertical="center"/>
    </xf>
    <xf numFmtId="165" fontId="14" fillId="0" borderId="2" xfId="0" applyNumberFormat="1" applyFont="1" applyBorder="1" applyAlignment="1">
      <alignment horizontal="center" vertical="center"/>
    </xf>
    <xf numFmtId="165" fontId="14" fillId="4" borderId="2" xfId="0" applyNumberFormat="1" applyFont="1" applyFill="1" applyBorder="1" applyAlignment="1">
      <alignment horizontal="center" vertical="center"/>
    </xf>
    <xf numFmtId="165" fontId="14" fillId="4" borderId="3" xfId="0" applyNumberFormat="1" applyFont="1" applyFill="1" applyBorder="1" applyAlignment="1">
      <alignment horizontal="center" vertical="center"/>
    </xf>
    <xf numFmtId="0" fontId="3" fillId="3" borderId="4" xfId="22" applyFont="1" applyFill="1" applyBorder="1" applyAlignment="1">
      <alignment horizontal="center" vertical="center" wrapText="1"/>
      <protection/>
    </xf>
    <xf numFmtId="4" fontId="14" fillId="3" borderId="4" xfId="22" applyNumberFormat="1" applyFont="1" applyFill="1" applyBorder="1" applyAlignment="1">
      <alignment horizontal="center" vertical="center" wrapText="1"/>
      <protection/>
    </xf>
    <xf numFmtId="0" fontId="14" fillId="3" borderId="5" xfId="22" applyFont="1" applyFill="1" applyBorder="1" applyAlignment="1">
      <alignment horizontal="center" vertical="center"/>
      <protection/>
    </xf>
    <xf numFmtId="164" fontId="3" fillId="0" borderId="6" xfId="0" applyNumberFormat="1" applyFont="1" applyBorder="1" applyAlignment="1">
      <alignment horizontal="center" vertical="center"/>
    </xf>
    <xf numFmtId="164" fontId="3" fillId="0" borderId="7" xfId="0" applyNumberFormat="1" applyFont="1" applyBorder="1" applyAlignment="1">
      <alignment horizontal="center" vertical="center"/>
    </xf>
    <xf numFmtId="164" fontId="3" fillId="4" borderId="7" xfId="0" applyNumberFormat="1" applyFont="1" applyFill="1" applyBorder="1" applyAlignment="1">
      <alignment horizontal="center" vertical="center"/>
    </xf>
    <xf numFmtId="164" fontId="3" fillId="4" borderId="8" xfId="0" applyNumberFormat="1" applyFont="1" applyFill="1" applyBorder="1" applyAlignment="1">
      <alignment horizontal="center" vertical="center"/>
    </xf>
    <xf numFmtId="164" fontId="3" fillId="0" borderId="8" xfId="0" applyNumberFormat="1" applyFont="1" applyBorder="1" applyAlignment="1">
      <alignment horizontal="center" vertical="center"/>
    </xf>
    <xf numFmtId="3" fontId="14" fillId="3" borderId="5" xfId="22" applyNumberFormat="1" applyFont="1" applyFill="1" applyBorder="1" applyAlignment="1">
      <alignment horizontal="center" vertical="center" wrapText="1"/>
      <protection/>
    </xf>
    <xf numFmtId="164" fontId="3" fillId="5" borderId="6" xfId="0" applyNumberFormat="1" applyFont="1" applyFill="1" applyBorder="1" applyAlignment="1">
      <alignment horizontal="center" vertical="center"/>
    </xf>
    <xf numFmtId="164" fontId="3" fillId="5" borderId="7" xfId="0" applyNumberFormat="1" applyFont="1" applyFill="1" applyBorder="1" applyAlignment="1">
      <alignment horizontal="center" vertical="center"/>
    </xf>
    <xf numFmtId="0" fontId="0" fillId="5" borderId="0" xfId="22" applyFill="1">
      <alignment/>
      <protection/>
    </xf>
    <xf numFmtId="164" fontId="3" fillId="4" borderId="9"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14" fillId="3" borderId="5" xfId="0" applyFont="1" applyFill="1" applyBorder="1" applyAlignment="1">
      <alignment horizontal="center" vertical="center"/>
    </xf>
    <xf numFmtId="3" fontId="14" fillId="3" borderId="5" xfId="0" applyNumberFormat="1" applyFont="1" applyFill="1" applyBorder="1" applyAlignment="1">
      <alignment horizontal="center" vertical="center" wrapText="1"/>
    </xf>
    <xf numFmtId="0" fontId="20" fillId="5" borderId="10" xfId="0" applyFont="1" applyFill="1" applyBorder="1"/>
    <xf numFmtId="0" fontId="0" fillId="5" borderId="11" xfId="0" applyFill="1" applyBorder="1"/>
    <xf numFmtId="0" fontId="4" fillId="5" borderId="12" xfId="0" applyFont="1" applyFill="1" applyBorder="1" applyAlignment="1">
      <alignment vertical="center"/>
    </xf>
    <xf numFmtId="0" fontId="0" fillId="5" borderId="13" xfId="0" applyFill="1" applyBorder="1"/>
    <xf numFmtId="0" fontId="23" fillId="5" borderId="14" xfId="0" applyFont="1" applyFill="1" applyBorder="1"/>
    <xf numFmtId="0" fontId="23" fillId="5" borderId="13" xfId="0" applyFont="1" applyFill="1" applyBorder="1" applyAlignment="1">
      <alignment wrapText="1"/>
    </xf>
    <xf numFmtId="0" fontId="23" fillId="5" borderId="13" xfId="0" applyFont="1" applyFill="1" applyBorder="1"/>
    <xf numFmtId="0" fontId="3" fillId="5" borderId="0" xfId="0" applyFont="1" applyFill="1" applyAlignment="1">
      <alignment vertical="center"/>
    </xf>
    <xf numFmtId="0" fontId="3" fillId="5" borderId="0" xfId="0" applyFont="1" applyFill="1" applyAlignment="1">
      <alignment horizontal="center" vertical="center"/>
    </xf>
    <xf numFmtId="0" fontId="4" fillId="5" borderId="13" xfId="0" applyFont="1" applyFill="1" applyBorder="1" applyAlignment="1">
      <alignment horizontal="center" vertical="center"/>
    </xf>
    <xf numFmtId="0" fontId="23" fillId="5" borderId="14" xfId="0" applyFont="1" applyFill="1" applyBorder="1" applyAlignment="1">
      <alignment vertical="top"/>
    </xf>
    <xf numFmtId="0" fontId="4" fillId="5" borderId="13" xfId="0" applyFont="1" applyFill="1" applyBorder="1" applyAlignment="1">
      <alignment vertical="center"/>
    </xf>
    <xf numFmtId="0" fontId="0" fillId="5" borderId="15" xfId="0" applyFill="1" applyBorder="1"/>
    <xf numFmtId="0" fontId="0" fillId="5" borderId="16" xfId="0" applyFill="1" applyBorder="1"/>
    <xf numFmtId="0" fontId="0" fillId="5" borderId="17" xfId="0" applyFill="1" applyBorder="1"/>
    <xf numFmtId="3" fontId="2" fillId="0" borderId="18" xfId="0" applyNumberFormat="1" applyFont="1" applyBorder="1" applyAlignment="1" applyProtection="1">
      <alignment vertical="center"/>
      <protection locked="0"/>
    </xf>
    <xf numFmtId="3" fontId="2" fillId="0" borderId="18" xfId="0" applyNumberFormat="1" applyFont="1" applyBorder="1" applyAlignment="1" applyProtection="1">
      <alignment vertical="center"/>
      <protection hidden="1" locked="0"/>
    </xf>
    <xf numFmtId="3" fontId="14" fillId="3" borderId="4" xfId="22" applyNumberFormat="1" applyFont="1" applyFill="1" applyBorder="1" applyAlignment="1">
      <alignment horizontal="center" vertical="center" wrapText="1"/>
      <protection/>
    </xf>
    <xf numFmtId="3" fontId="4" fillId="0" borderId="6" xfId="0" applyNumberFormat="1" applyFont="1" applyBorder="1" applyAlignment="1" applyProtection="1">
      <alignment horizontal="right" vertical="center"/>
      <protection locked="0"/>
    </xf>
    <xf numFmtId="3" fontId="13" fillId="4" borderId="7" xfId="0" applyNumberFormat="1" applyFont="1" applyFill="1" applyBorder="1" applyAlignment="1">
      <alignment horizontal="right" vertical="center"/>
    </xf>
    <xf numFmtId="3" fontId="4" fillId="0" borderId="7" xfId="0" applyNumberFormat="1" applyFont="1" applyBorder="1" applyAlignment="1" applyProtection="1">
      <alignment horizontal="right" vertical="center"/>
      <protection locked="0"/>
    </xf>
    <xf numFmtId="3" fontId="13" fillId="4" borderId="8" xfId="0" applyNumberFormat="1" applyFont="1" applyFill="1" applyBorder="1" applyAlignment="1">
      <alignment horizontal="right" vertical="center"/>
    </xf>
    <xf numFmtId="3" fontId="4" fillId="0" borderId="6" xfId="0" applyNumberFormat="1" applyFont="1" applyBorder="1" applyAlignment="1" applyProtection="1">
      <alignment vertical="center"/>
      <protection locked="0"/>
    </xf>
    <xf numFmtId="3" fontId="4" fillId="0" borderId="7" xfId="0" applyNumberFormat="1" applyFont="1" applyBorder="1" applyAlignment="1" applyProtection="1">
      <alignment vertical="center"/>
      <protection locked="0"/>
    </xf>
    <xf numFmtId="3" fontId="13" fillId="4" borderId="7" xfId="0" applyNumberFormat="1" applyFont="1" applyFill="1" applyBorder="1" applyAlignment="1">
      <alignment vertical="center"/>
    </xf>
    <xf numFmtId="3" fontId="13" fillId="4" borderId="8" xfId="0" applyNumberFormat="1" applyFont="1" applyFill="1" applyBorder="1" applyAlignment="1">
      <alignment vertical="center"/>
    </xf>
    <xf numFmtId="3" fontId="0" fillId="0" borderId="0" xfId="22" applyNumberFormat="1">
      <alignment/>
      <protection/>
    </xf>
    <xf numFmtId="3" fontId="14" fillId="3" borderId="19" xfId="0" applyNumberFormat="1" applyFont="1" applyFill="1" applyBorder="1" applyAlignment="1">
      <alignment horizontal="center" vertical="center" wrapText="1"/>
    </xf>
    <xf numFmtId="3" fontId="14" fillId="3" borderId="4" xfId="0" applyNumberFormat="1" applyFont="1" applyFill="1" applyBorder="1" applyAlignment="1">
      <alignment horizontal="center" vertical="center" wrapText="1"/>
    </xf>
    <xf numFmtId="3" fontId="4" fillId="0" borderId="7" xfId="0" applyNumberFormat="1" applyFont="1" applyBorder="1" applyAlignment="1" applyProtection="1">
      <alignment horizontal="right" vertical="center" shrinkToFit="1"/>
      <protection locked="0"/>
    </xf>
    <xf numFmtId="3" fontId="13" fillId="4" borderId="7" xfId="0" applyNumberFormat="1" applyFont="1" applyFill="1" applyBorder="1" applyAlignment="1">
      <alignment horizontal="right" vertical="center" shrinkToFit="1"/>
    </xf>
    <xf numFmtId="3" fontId="4" fillId="0" borderId="8" xfId="0" applyNumberFormat="1" applyFont="1" applyBorder="1" applyAlignment="1" applyProtection="1">
      <alignment horizontal="right" vertical="center" shrinkToFit="1"/>
      <protection locked="0"/>
    </xf>
    <xf numFmtId="3" fontId="0" fillId="0" borderId="0" xfId="0" applyNumberFormat="1"/>
    <xf numFmtId="0" fontId="3" fillId="6" borderId="20" xfId="0" applyFont="1" applyFill="1" applyBorder="1" applyAlignment="1" applyProtection="1">
      <alignment horizontal="center" vertical="center"/>
      <protection locked="0"/>
    </xf>
    <xf numFmtId="3" fontId="13" fillId="4" borderId="9" xfId="0" applyNumberFormat="1" applyFont="1" applyFill="1" applyBorder="1" applyAlignment="1">
      <alignment horizontal="right" vertical="center" shrinkToFit="1"/>
    </xf>
    <xf numFmtId="3" fontId="13" fillId="4" borderId="8" xfId="0" applyNumberFormat="1" applyFont="1" applyFill="1" applyBorder="1" applyAlignment="1">
      <alignment horizontal="right" vertical="center" shrinkToFit="1"/>
    </xf>
    <xf numFmtId="3" fontId="13" fillId="5" borderId="7" xfId="0" applyNumberFormat="1" applyFont="1" applyFill="1" applyBorder="1" applyAlignment="1" applyProtection="1">
      <alignment horizontal="right" vertical="center" shrinkToFit="1"/>
      <protection locked="0"/>
    </xf>
    <xf numFmtId="3" fontId="4" fillId="0" borderId="8" xfId="0" applyNumberFormat="1" applyFont="1" applyBorder="1" applyAlignment="1" applyProtection="1">
      <alignment vertical="center"/>
      <protection locked="0"/>
    </xf>
    <xf numFmtId="3" fontId="13" fillId="0" borderId="8" xfId="0" applyNumberFormat="1" applyFont="1" applyBorder="1" applyAlignment="1">
      <alignment vertical="center"/>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8" fillId="3" borderId="2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xf>
    <xf numFmtId="3" fontId="8" fillId="3" borderId="22"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18" fillId="0" borderId="2" xfId="0" applyNumberFormat="1" applyFont="1" applyBorder="1" applyAlignment="1">
      <alignment vertical="center" shrinkToFit="1"/>
    </xf>
    <xf numFmtId="3" fontId="18" fillId="4" borderId="2" xfId="0" applyNumberFormat="1" applyFont="1" applyFill="1" applyBorder="1" applyAlignment="1">
      <alignment vertical="center" shrinkToFit="1"/>
    </xf>
    <xf numFmtId="3" fontId="18" fillId="4" borderId="3" xfId="0" applyNumberFormat="1" applyFont="1" applyFill="1" applyBorder="1" applyAlignment="1">
      <alignment vertical="center" shrinkToFit="1"/>
    </xf>
    <xf numFmtId="3" fontId="2" fillId="7" borderId="2" xfId="0" applyNumberFormat="1" applyFont="1" applyFill="1" applyBorder="1" applyAlignment="1">
      <alignment vertical="center" shrinkToFit="1"/>
    </xf>
    <xf numFmtId="0" fontId="23" fillId="5" borderId="0" xfId="0" applyFont="1" applyFill="1"/>
    <xf numFmtId="0" fontId="3" fillId="6" borderId="17" xfId="0" applyFont="1" applyFill="1" applyBorder="1" applyAlignment="1" applyProtection="1">
      <alignment horizontal="center" vertical="center"/>
      <protection locked="0"/>
    </xf>
    <xf numFmtId="0" fontId="23" fillId="5" borderId="14" xfId="0" applyFont="1" applyFill="1" applyBorder="1" applyAlignment="1">
      <alignment wrapText="1"/>
    </xf>
    <xf numFmtId="0" fontId="23" fillId="5" borderId="0" xfId="0" applyFont="1" applyFill="1" applyAlignment="1">
      <alignment wrapText="1"/>
    </xf>
    <xf numFmtId="0" fontId="22" fillId="5" borderId="14" xfId="0" applyFont="1" applyFill="1" applyBorder="1" applyAlignment="1">
      <alignment horizontal="center" vertical="center"/>
    </xf>
    <xf numFmtId="0" fontId="22" fillId="5" borderId="0" xfId="0" applyFont="1" applyFill="1" applyAlignment="1">
      <alignment horizontal="center" vertical="center"/>
    </xf>
    <xf numFmtId="0" fontId="22" fillId="5" borderId="13" xfId="0" applyFont="1" applyFill="1" applyBorder="1" applyAlignment="1">
      <alignment horizontal="center" vertical="center"/>
    </xf>
    <xf numFmtId="0" fontId="3" fillId="5" borderId="14" xfId="0" applyFont="1" applyFill="1" applyBorder="1" applyAlignment="1">
      <alignment vertical="center" wrapText="1"/>
    </xf>
    <xf numFmtId="0" fontId="3" fillId="5" borderId="0" xfId="0" applyFont="1" applyFill="1" applyAlignment="1">
      <alignment vertical="center" wrapText="1"/>
    </xf>
    <xf numFmtId="0" fontId="24" fillId="5" borderId="0" xfId="0" applyFont="1" applyFill="1" applyAlignment="1">
      <alignment vertical="center"/>
    </xf>
    <xf numFmtId="0" fontId="23" fillId="5" borderId="0" xfId="0" applyFont="1" applyFill="1" applyAlignment="1">
      <alignment vertical="center"/>
    </xf>
    <xf numFmtId="0" fontId="23" fillId="5" borderId="13" xfId="0" applyFont="1" applyFill="1" applyBorder="1" applyAlignment="1">
      <alignment vertical="center"/>
    </xf>
    <xf numFmtId="0" fontId="4" fillId="5" borderId="0" xfId="0" applyFont="1" applyFill="1" applyAlignment="1">
      <alignment horizontal="center" vertical="center"/>
    </xf>
    <xf numFmtId="0" fontId="24" fillId="5" borderId="13" xfId="0" applyFont="1" applyFill="1" applyBorder="1" applyAlignment="1">
      <alignment vertical="center"/>
    </xf>
    <xf numFmtId="0" fontId="23" fillId="5" borderId="0" xfId="0" applyFont="1" applyFill="1" applyAlignment="1">
      <alignment vertical="top" wrapText="1"/>
    </xf>
    <xf numFmtId="0" fontId="23" fillId="5" borderId="0" xfId="0" applyFont="1" applyFill="1" applyAlignment="1">
      <alignment vertical="top"/>
    </xf>
    <xf numFmtId="0" fontId="4" fillId="5" borderId="0" xfId="0" applyFont="1" applyFill="1" applyAlignment="1">
      <alignment horizontal="right" vertical="center" wrapText="1"/>
    </xf>
    <xf numFmtId="0" fontId="25" fillId="0" borderId="0" xfId="0" applyFont="1"/>
    <xf numFmtId="0" fontId="3" fillId="5" borderId="0" xfId="0" applyFont="1" applyFill="1" applyAlignment="1">
      <alignment horizontal="right" vertical="center" wrapText="1"/>
    </xf>
    <xf numFmtId="14" fontId="3" fillId="5" borderId="0" xfId="0" applyNumberFormat="1" applyFont="1" applyFill="1" applyAlignment="1" applyProtection="1">
      <alignment horizontal="center" vertical="center"/>
      <protection locked="0"/>
    </xf>
    <xf numFmtId="14" fontId="3" fillId="8" borderId="0" xfId="0" applyNumberFormat="1" applyFont="1" applyFill="1" applyAlignment="1" applyProtection="1">
      <alignment horizontal="center" vertical="center"/>
      <protection locked="0"/>
    </xf>
    <xf numFmtId="0" fontId="0" fillId="9" borderId="0" xfId="0" applyFill="1"/>
    <xf numFmtId="0" fontId="26" fillId="5" borderId="0" xfId="0" applyFont="1" applyFill="1"/>
    <xf numFmtId="0" fontId="27" fillId="5" borderId="0" xfId="0" applyFont="1" applyFill="1" applyAlignment="1">
      <alignment vertical="center"/>
    </xf>
    <xf numFmtId="0" fontId="28" fillId="5" borderId="13" xfId="0" applyFont="1" applyFill="1" applyBorder="1" applyAlignment="1">
      <alignment vertical="center"/>
    </xf>
    <xf numFmtId="0" fontId="30" fillId="5" borderId="0" xfId="0" applyFont="1" applyFill="1" applyAlignment="1">
      <alignment vertical="center"/>
    </xf>
    <xf numFmtId="0" fontId="31" fillId="5" borderId="0" xfId="0" applyFont="1" applyFill="1" applyAlignment="1">
      <alignment vertical="center"/>
    </xf>
    <xf numFmtId="0" fontId="29" fillId="5" borderId="13" xfId="0" applyFont="1" applyFill="1" applyBorder="1" applyAlignment="1">
      <alignment vertical="center"/>
    </xf>
    <xf numFmtId="0" fontId="26" fillId="5" borderId="13" xfId="0" applyFont="1" applyFill="1" applyBorder="1"/>
    <xf numFmtId="49" fontId="3" fillId="6" borderId="20" xfId="0" applyNumberFormat="1" applyFont="1" applyFill="1" applyBorder="1" applyAlignment="1" applyProtection="1">
      <alignment horizontal="center" vertical="center"/>
      <protection locked="0"/>
    </xf>
    <xf numFmtId="1" fontId="3" fillId="6" borderId="20" xfId="0" applyNumberFormat="1" applyFont="1" applyFill="1" applyBorder="1" applyAlignment="1" applyProtection="1">
      <alignment horizontal="center" vertical="center"/>
      <protection locked="0"/>
    </xf>
    <xf numFmtId="3" fontId="13" fillId="4" borderId="7" xfId="0" applyNumberFormat="1" applyFont="1" applyFill="1" applyBorder="1" applyAlignment="1" applyProtection="1">
      <alignment horizontal="right" vertical="center" shrinkToFit="1"/>
      <protection locked="0"/>
    </xf>
    <xf numFmtId="3" fontId="13" fillId="4" borderId="8" xfId="0" applyNumberFormat="1" applyFont="1" applyFill="1" applyBorder="1" applyAlignment="1" applyProtection="1">
      <alignment horizontal="right" vertical="center" shrinkToFit="1"/>
      <protection locked="0"/>
    </xf>
    <xf numFmtId="3" fontId="38" fillId="3" borderId="21" xfId="0" applyNumberFormat="1" applyFont="1" applyFill="1" applyBorder="1" applyAlignment="1">
      <alignment horizontal="center" vertical="center" wrapText="1"/>
    </xf>
    <xf numFmtId="0" fontId="23" fillId="5" borderId="0" xfId="0" applyFont="1" applyFill="1"/>
    <xf numFmtId="0" fontId="4" fillId="5" borderId="14" xfId="0" applyFont="1" applyFill="1" applyBorder="1" applyAlignment="1">
      <alignment horizontal="right" vertical="center" wrapText="1"/>
    </xf>
    <xf numFmtId="0" fontId="4" fillId="5" borderId="0" xfId="0" applyFont="1" applyFill="1" applyAlignment="1">
      <alignment horizontal="right" vertical="center" wrapText="1"/>
    </xf>
    <xf numFmtId="0" fontId="23" fillId="6" borderId="15" xfId="0" applyFont="1" applyFill="1" applyBorder="1" applyAlignment="1" applyProtection="1">
      <alignment vertical="center"/>
      <protection locked="0"/>
    </xf>
    <xf numFmtId="0" fontId="23" fillId="6" borderId="16" xfId="0" applyFont="1" applyFill="1" applyBorder="1" applyAlignment="1" applyProtection="1">
      <alignment vertical="center"/>
      <protection locked="0"/>
    </xf>
    <xf numFmtId="0" fontId="23" fillId="6" borderId="17" xfId="0" applyFont="1" applyFill="1" applyBorder="1" applyAlignment="1" applyProtection="1">
      <alignment vertical="center"/>
      <protection locked="0"/>
    </xf>
    <xf numFmtId="0" fontId="4" fillId="5" borderId="10"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4" fillId="5" borderId="0" xfId="0" applyFont="1" applyFill="1" applyAlignment="1">
      <alignment vertical="center"/>
    </xf>
    <xf numFmtId="49" fontId="3" fillId="6" borderId="15" xfId="0" applyNumberFormat="1" applyFont="1" applyFill="1" applyBorder="1" applyAlignment="1" applyProtection="1">
      <alignment vertical="center"/>
      <protection locked="0"/>
    </xf>
    <xf numFmtId="49" fontId="3" fillId="6" borderId="16" xfId="0" applyNumberFormat="1" applyFont="1" applyFill="1" applyBorder="1" applyAlignment="1" applyProtection="1">
      <alignment vertical="center"/>
      <protection locked="0"/>
    </xf>
    <xf numFmtId="49" fontId="3" fillId="6" borderId="17" xfId="0" applyNumberFormat="1" applyFont="1" applyFill="1" applyBorder="1" applyAlignment="1" applyProtection="1">
      <alignment vertical="center"/>
      <protection locked="0"/>
    </xf>
    <xf numFmtId="0" fontId="4" fillId="5" borderId="0" xfId="0" applyFont="1" applyFill="1" applyAlignment="1">
      <alignment horizontal="center" vertical="center"/>
    </xf>
    <xf numFmtId="0" fontId="4" fillId="5" borderId="13" xfId="0" applyFont="1" applyFill="1" applyBorder="1" applyAlignment="1">
      <alignment horizontal="center" vertical="center"/>
    </xf>
    <xf numFmtId="0" fontId="19" fillId="5" borderId="24" xfId="0" applyFont="1" applyFill="1" applyBorder="1" applyAlignment="1">
      <alignment vertical="center"/>
    </xf>
    <xf numFmtId="0" fontId="19" fillId="5" borderId="10" xfId="0" applyFont="1" applyFill="1" applyBorder="1" applyAlignment="1">
      <alignment vertical="center"/>
    </xf>
    <xf numFmtId="0" fontId="22" fillId="5" borderId="14" xfId="0" applyFont="1" applyFill="1" applyBorder="1" applyAlignment="1">
      <alignment horizontal="center" vertical="center"/>
    </xf>
    <xf numFmtId="0" fontId="22" fillId="5" borderId="0" xfId="0" applyFont="1" applyFill="1" applyAlignment="1">
      <alignment horizontal="center" vertical="center"/>
    </xf>
    <xf numFmtId="0" fontId="22" fillId="5" borderId="13" xfId="0" applyFont="1" applyFill="1" applyBorder="1" applyAlignment="1">
      <alignment horizontal="center" vertical="center"/>
    </xf>
    <xf numFmtId="0" fontId="3" fillId="5" borderId="14" xfId="0" applyFont="1" applyFill="1" applyBorder="1" applyAlignment="1">
      <alignment vertical="center" wrapText="1"/>
    </xf>
    <xf numFmtId="0" fontId="3" fillId="5" borderId="0" xfId="0" applyFont="1" applyFill="1" applyAlignment="1">
      <alignment vertical="center" wrapText="1"/>
    </xf>
    <xf numFmtId="14" fontId="3" fillId="6" borderId="15" xfId="0" applyNumberFormat="1" applyFont="1" applyFill="1" applyBorder="1" applyAlignment="1" applyProtection="1">
      <alignment horizontal="center" vertical="center"/>
      <protection locked="0"/>
    </xf>
    <xf numFmtId="14" fontId="3" fillId="6" borderId="17" xfId="0" applyNumberFormat="1" applyFont="1" applyFill="1" applyBorder="1" applyAlignment="1" applyProtection="1">
      <alignment horizontal="center" vertical="center"/>
      <protection locked="0"/>
    </xf>
    <xf numFmtId="0" fontId="3"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23" fillId="5" borderId="0" xfId="0" applyFont="1" applyFill="1" applyAlignment="1">
      <alignment wrapText="1"/>
    </xf>
    <xf numFmtId="0" fontId="23" fillId="5" borderId="0" xfId="0" applyFont="1" applyFill="1" applyAlignment="1">
      <alignment vertical="center" wrapText="1"/>
    </xf>
    <xf numFmtId="0" fontId="21" fillId="5" borderId="14" xfId="0" applyFont="1" applyFill="1" applyBorder="1" applyAlignment="1">
      <alignment horizontal="center" vertical="center" wrapText="1"/>
    </xf>
    <xf numFmtId="0" fontId="21" fillId="5" borderId="0" xfId="0" applyFont="1" applyFill="1" applyAlignment="1">
      <alignment horizontal="center" vertical="center" wrapText="1"/>
    </xf>
    <xf numFmtId="0" fontId="4" fillId="5" borderId="14" xfId="0" applyFont="1" applyFill="1" applyBorder="1" applyAlignment="1">
      <alignment horizontal="right" vertical="center"/>
    </xf>
    <xf numFmtId="0" fontId="4" fillId="5" borderId="0" xfId="0" applyFont="1" applyFill="1" applyAlignment="1">
      <alignment horizontal="right" vertical="center"/>
    </xf>
    <xf numFmtId="49" fontId="3" fillId="6" borderId="15" xfId="0" applyNumberFormat="1" applyFont="1" applyFill="1" applyBorder="1" applyAlignment="1" applyProtection="1">
      <alignment horizontal="center" vertical="center"/>
      <protection locked="0"/>
    </xf>
    <xf numFmtId="49" fontId="3" fillId="6" borderId="17" xfId="0" applyNumberFormat="1" applyFont="1" applyFill="1" applyBorder="1" applyAlignment="1" applyProtection="1">
      <alignment horizontal="center" vertical="center"/>
      <protection locked="0"/>
    </xf>
    <xf numFmtId="0" fontId="4" fillId="5" borderId="13" xfId="0" applyFont="1" applyFill="1" applyBorder="1" applyAlignment="1">
      <alignment horizontal="right" vertical="center" wrapText="1"/>
    </xf>
    <xf numFmtId="0" fontId="3" fillId="6" borderId="15" xfId="0" applyFont="1" applyFill="1" applyBorder="1" applyAlignment="1" applyProtection="1">
      <alignment horizontal="center" vertical="center"/>
      <protection locked="0"/>
    </xf>
    <xf numFmtId="0" fontId="3" fillId="6" borderId="17" xfId="0" applyFont="1" applyFill="1" applyBorder="1" applyAlignment="1" applyProtection="1">
      <alignment horizontal="center" vertical="center"/>
      <protection locked="0"/>
    </xf>
    <xf numFmtId="0" fontId="24" fillId="5" borderId="14" xfId="0" applyFont="1" applyFill="1" applyBorder="1" applyAlignment="1">
      <alignment vertical="center"/>
    </xf>
    <xf numFmtId="0" fontId="24" fillId="5" borderId="0" xfId="0" applyFont="1" applyFill="1" applyAlignment="1">
      <alignment vertical="center"/>
    </xf>
    <xf numFmtId="0" fontId="23" fillId="5" borderId="14" xfId="0" applyFont="1" applyFill="1" applyBorder="1" applyAlignment="1">
      <alignment wrapText="1"/>
    </xf>
    <xf numFmtId="0" fontId="4" fillId="5" borderId="14"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3" xfId="0" applyFont="1" applyFill="1" applyBorder="1" applyAlignment="1">
      <alignment horizontal="center" vertical="center" wrapText="1"/>
    </xf>
    <xf numFmtId="0" fontId="3" fillId="6" borderId="15"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6" borderId="17" xfId="0" applyFont="1" applyFill="1" applyBorder="1" applyAlignment="1" applyProtection="1">
      <alignment vertical="center"/>
      <protection locked="0"/>
    </xf>
    <xf numFmtId="0" fontId="23" fillId="6" borderId="15" xfId="0" applyFont="1" applyFill="1" applyBorder="1" applyProtection="1">
      <protection locked="0"/>
    </xf>
    <xf numFmtId="0" fontId="23" fillId="6" borderId="16" xfId="0" applyFont="1" applyFill="1" applyBorder="1" applyProtection="1">
      <protection locked="0"/>
    </xf>
    <xf numFmtId="0" fontId="23" fillId="6" borderId="17" xfId="0" applyFont="1" applyFill="1" applyBorder="1" applyProtection="1">
      <protection locked="0"/>
    </xf>
    <xf numFmtId="0" fontId="23" fillId="5" borderId="0" xfId="0" applyFont="1" applyFill="1" applyAlignment="1">
      <alignment vertical="center"/>
    </xf>
    <xf numFmtId="0" fontId="23" fillId="5" borderId="13" xfId="0" applyFont="1" applyFill="1" applyBorder="1" applyAlignment="1">
      <alignment vertical="center"/>
    </xf>
    <xf numFmtId="0" fontId="4" fillId="5" borderId="14" xfId="0" applyFont="1" applyFill="1" applyBorder="1" applyAlignment="1">
      <alignment horizontal="center" vertical="center"/>
    </xf>
    <xf numFmtId="0" fontId="29" fillId="5" borderId="0" xfId="0" applyFont="1" applyFill="1" applyAlignment="1">
      <alignment vertical="center"/>
    </xf>
    <xf numFmtId="0" fontId="29" fillId="5" borderId="13" xfId="0" applyFont="1" applyFill="1" applyBorder="1" applyAlignment="1">
      <alignment vertical="center"/>
    </xf>
    <xf numFmtId="0" fontId="3" fillId="6" borderId="15" xfId="0" applyFont="1" applyFill="1" applyBorder="1" applyAlignment="1" applyProtection="1">
      <alignment horizontal="right" vertical="center"/>
      <protection locked="0"/>
    </xf>
    <xf numFmtId="0" fontId="3" fillId="6" borderId="16" xfId="0" applyFont="1" applyFill="1" applyBorder="1" applyAlignment="1" applyProtection="1">
      <alignment horizontal="right" vertical="center"/>
      <protection locked="0"/>
    </xf>
    <xf numFmtId="0" fontId="23" fillId="5" borderId="0" xfId="0" applyFont="1" applyFill="1" applyProtection="1">
      <protection locked="0"/>
    </xf>
    <xf numFmtId="0" fontId="3" fillId="6" borderId="17" xfId="0" applyFont="1" applyFill="1" applyBorder="1" applyAlignment="1" applyProtection="1">
      <alignment horizontal="right" vertical="center"/>
      <protection locked="0"/>
    </xf>
    <xf numFmtId="0" fontId="23" fillId="5" borderId="0" xfId="0" applyFont="1" applyFill="1" applyAlignment="1">
      <alignment vertical="top"/>
    </xf>
    <xf numFmtId="0" fontId="23" fillId="5" borderId="0" xfId="0" applyFont="1" applyFill="1" applyAlignment="1">
      <alignment vertical="top" wrapText="1"/>
    </xf>
    <xf numFmtId="0" fontId="4" fillId="5" borderId="14" xfId="0" applyFont="1" applyFill="1" applyBorder="1" applyAlignment="1">
      <alignment horizontal="left" vertical="center"/>
    </xf>
    <xf numFmtId="0" fontId="4" fillId="5" borderId="0" xfId="0" applyFont="1" applyFill="1" applyAlignment="1">
      <alignment horizontal="left" vertical="center"/>
    </xf>
    <xf numFmtId="0" fontId="4" fillId="0" borderId="7" xfId="0" applyFont="1" applyBorder="1" applyAlignment="1">
      <alignment horizontal="left" vertical="center" wrapText="1"/>
    </xf>
    <xf numFmtId="0" fontId="12" fillId="0" borderId="7" xfId="0" applyFont="1" applyBorder="1" applyAlignment="1">
      <alignment horizontal="left" vertical="center" wrapText="1"/>
    </xf>
    <xf numFmtId="0" fontId="33" fillId="4" borderId="7"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0" borderId="8"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3" fillId="0" borderId="7" xfId="0" applyFont="1" applyBorder="1" applyAlignment="1">
      <alignment horizontal="left" vertical="center" wrapText="1"/>
    </xf>
    <xf numFmtId="0" fontId="35" fillId="4" borderId="7"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4" borderId="25" xfId="0" applyFont="1" applyFill="1" applyBorder="1" applyAlignment="1">
      <alignment horizontal="left" vertical="center" wrapText="1"/>
    </xf>
    <xf numFmtId="0" fontId="12" fillId="4" borderId="26" xfId="0" applyFont="1" applyFill="1" applyBorder="1" applyAlignment="1">
      <alignment horizontal="left" vertical="center" wrapText="1"/>
    </xf>
    <xf numFmtId="0" fontId="12" fillId="4" borderId="27" xfId="0" applyFont="1" applyFill="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0" fillId="10" borderId="9" xfId="0" applyFont="1" applyFill="1" applyBorder="1" applyAlignment="1">
      <alignment horizontal="left" vertical="center" wrapText="1"/>
    </xf>
    <xf numFmtId="0" fontId="11" fillId="10" borderId="9" xfId="0" applyFont="1" applyFill="1" applyBorder="1" applyAlignment="1">
      <alignmen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6" xfId="0" applyFont="1" applyBorder="1" applyAlignment="1">
      <alignment horizontal="right" vertical="top" wrapText="1"/>
    </xf>
    <xf numFmtId="0" fontId="13" fillId="4" borderId="25" xfId="0" applyFont="1" applyFill="1" applyBorder="1" applyAlignment="1">
      <alignment horizontal="left" vertical="center" wrapText="1"/>
    </xf>
    <xf numFmtId="0" fontId="13" fillId="4" borderId="26" xfId="0" applyFont="1" applyFill="1" applyBorder="1" applyAlignment="1">
      <alignment horizontal="left" vertical="center" wrapText="1"/>
    </xf>
    <xf numFmtId="0" fontId="13" fillId="4" borderId="27" xfId="0" applyFont="1" applyFill="1" applyBorder="1" applyAlignment="1">
      <alignment horizontal="left" vertical="center" wrapText="1"/>
    </xf>
    <xf numFmtId="0" fontId="5" fillId="2" borderId="31"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32" xfId="0" applyBorder="1" applyAlignment="1" applyProtection="1">
      <alignment vertical="center" wrapText="1"/>
      <protection locked="0"/>
    </xf>
    <xf numFmtId="0" fontId="14" fillId="3" borderId="16"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3" borderId="24"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10" borderId="16" xfId="0" applyFont="1" applyFill="1" applyBorder="1" applyAlignment="1">
      <alignment horizontal="left" vertical="center" wrapText="1"/>
    </xf>
    <xf numFmtId="0" fontId="0" fillId="10" borderId="17" xfId="0" applyFont="1" applyFill="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36" fillId="4" borderId="7"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6" fillId="0" borderId="7" xfId="0" applyFont="1" applyBorder="1" applyAlignment="1">
      <alignment horizontal="left" vertical="center" wrapText="1" indent="1"/>
    </xf>
    <xf numFmtId="0" fontId="10" fillId="0" borderId="7" xfId="0" applyFont="1" applyBorder="1" applyAlignment="1">
      <alignment horizontal="left" vertical="center" wrapText="1" indent="1"/>
    </xf>
    <xf numFmtId="0" fontId="36" fillId="0" borderId="8" xfId="0" applyFont="1" applyBorder="1" applyAlignment="1">
      <alignment horizontal="left" vertical="center" wrapText="1" indent="1"/>
    </xf>
    <xf numFmtId="0" fontId="10" fillId="0" borderId="8" xfId="0" applyFont="1" applyBorder="1" applyAlignment="1">
      <alignment horizontal="left" vertical="center" wrapText="1" indent="1"/>
    </xf>
    <xf numFmtId="0" fontId="3" fillId="10" borderId="9" xfId="0" applyFont="1" applyFill="1" applyBorder="1" applyAlignment="1">
      <alignment horizontal="left" vertical="center" wrapText="1"/>
    </xf>
    <xf numFmtId="0" fontId="3" fillId="10" borderId="9" xfId="0" applyFont="1" applyFill="1" applyBorder="1" applyAlignment="1">
      <alignment vertical="center" wrapText="1"/>
    </xf>
    <xf numFmtId="0" fontId="3" fillId="0" borderId="7" xfId="0" applyFont="1" applyBorder="1" applyAlignment="1">
      <alignment horizontal="left" vertical="center" wrapText="1"/>
    </xf>
    <xf numFmtId="0" fontId="3" fillId="4" borderId="7" xfId="0" applyFont="1" applyFill="1" applyBorder="1" applyAlignment="1">
      <alignment horizontal="left" vertical="center" wrapText="1"/>
    </xf>
    <xf numFmtId="0" fontId="4" fillId="0" borderId="7" xfId="0" applyFont="1" applyBorder="1" applyAlignment="1">
      <alignment horizontal="left" vertical="center" wrapText="1" indent="1"/>
    </xf>
    <xf numFmtId="0" fontId="3" fillId="4" borderId="8" xfId="0" applyFont="1" applyFill="1" applyBorder="1" applyAlignment="1">
      <alignment horizontal="left" vertical="center" wrapText="1"/>
    </xf>
    <xf numFmtId="0" fontId="16" fillId="0" borderId="7" xfId="0" applyFont="1" applyBorder="1" applyAlignment="1">
      <alignment horizontal="left" vertical="center" wrapText="1"/>
    </xf>
    <xf numFmtId="0" fontId="4" fillId="4" borderId="7" xfId="0" applyFont="1" applyFill="1" applyBorder="1" applyAlignment="1">
      <alignment horizontal="left" vertical="center" wrapText="1"/>
    </xf>
    <xf numFmtId="0" fontId="0" fillId="0" borderId="16" xfId="22" applyFont="1" applyBorder="1" applyAlignment="1">
      <alignment horizontal="right" vertical="top" wrapText="1"/>
      <protection/>
    </xf>
    <xf numFmtId="0" fontId="0" fillId="0" borderId="16" xfId="0" applyBorder="1" applyAlignment="1">
      <alignment horizontal="right" wrapText="1"/>
    </xf>
    <xf numFmtId="0" fontId="10" fillId="10" borderId="9" xfId="0" applyFont="1" applyFill="1" applyBorder="1" applyAlignment="1">
      <alignment vertical="center" wrapText="1"/>
    </xf>
    <xf numFmtId="0" fontId="4" fillId="5" borderId="7"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33" fillId="4" borderId="9"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3" fillId="3" borderId="24" xfId="22" applyFont="1" applyFill="1" applyBorder="1" applyAlignment="1">
      <alignment horizontal="center" vertical="center" wrapText="1"/>
      <protection/>
    </xf>
    <xf numFmtId="0" fontId="14" fillId="3" borderId="15" xfId="22" applyFont="1" applyFill="1" applyBorder="1" applyAlignment="1">
      <alignment horizontal="center" vertical="center"/>
      <protection/>
    </xf>
    <xf numFmtId="0" fontId="5" fillId="11" borderId="31" xfId="22" applyFont="1" applyFill="1" applyBorder="1" applyAlignment="1" applyProtection="1">
      <alignment vertical="center" wrapText="1"/>
      <protection locked="0"/>
    </xf>
    <xf numFmtId="0" fontId="5" fillId="0" borderId="0" xfId="22" applyFont="1" applyAlignment="1" applyProtection="1">
      <alignment horizontal="center" vertical="top" wrapText="1"/>
      <protection locked="0"/>
    </xf>
    <xf numFmtId="0" fontId="7" fillId="0" borderId="0" xfId="22" applyFont="1" applyAlignment="1">
      <alignment horizontal="center" vertical="center" wrapText="1"/>
      <protection/>
    </xf>
    <xf numFmtId="0" fontId="3" fillId="4" borderId="25"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10" fillId="4" borderId="28"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10" fillId="4" borderId="30" xfId="0" applyFont="1" applyFill="1" applyBorder="1" applyAlignment="1">
      <alignment horizontal="left" vertical="center" wrapText="1"/>
    </xf>
    <xf numFmtId="0" fontId="10" fillId="12" borderId="24" xfId="0" applyFont="1" applyFill="1" applyBorder="1" applyAlignment="1">
      <alignment horizontal="left" vertical="center" shrinkToFit="1"/>
    </xf>
    <xf numFmtId="0" fontId="10" fillId="12" borderId="10" xfId="0" applyFont="1" applyFill="1" applyBorder="1" applyAlignment="1">
      <alignment horizontal="left" vertical="center" shrinkToFit="1"/>
    </xf>
    <xf numFmtId="0" fontId="10" fillId="12" borderId="11" xfId="0" applyFont="1" applyFill="1" applyBorder="1" applyAlignment="1">
      <alignment horizontal="left" vertical="center" shrinkToFit="1"/>
    </xf>
    <xf numFmtId="0" fontId="4" fillId="0" borderId="36" xfId="0" applyFont="1" applyBorder="1" applyAlignment="1">
      <alignment horizontal="left" vertical="center" wrapText="1" inden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0" fillId="4" borderId="25" xfId="0" applyFont="1" applyFill="1" applyBorder="1" applyAlignment="1">
      <alignment horizontal="left" vertical="center" wrapText="1"/>
    </xf>
    <xf numFmtId="0" fontId="10" fillId="4" borderId="26"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6" fillId="0" borderId="25" xfId="0" applyFont="1" applyBorder="1" applyAlignment="1">
      <alignment horizontal="left" vertical="center" wrapText="1" indent="2"/>
    </xf>
    <xf numFmtId="0" fontId="16" fillId="0" borderId="26" xfId="0" applyFont="1" applyBorder="1" applyAlignment="1">
      <alignment horizontal="left" vertical="center" wrapText="1" indent="2"/>
    </xf>
    <xf numFmtId="0" fontId="16" fillId="0" borderId="27" xfId="0" applyFont="1" applyBorder="1" applyAlignment="1">
      <alignment horizontal="left" vertical="center" wrapText="1" indent="2"/>
    </xf>
    <xf numFmtId="0" fontId="4" fillId="4" borderId="25" xfId="0" applyFont="1" applyFill="1" applyBorder="1" applyAlignment="1">
      <alignment horizontal="left" vertical="center" wrapText="1" indent="1"/>
    </xf>
    <xf numFmtId="0" fontId="4" fillId="4" borderId="26" xfId="0" applyFont="1" applyFill="1" applyBorder="1" applyAlignment="1">
      <alignment horizontal="left" vertical="center" wrapText="1" indent="1"/>
    </xf>
    <xf numFmtId="0" fontId="4" fillId="4" borderId="27" xfId="0" applyFont="1" applyFill="1" applyBorder="1" applyAlignment="1">
      <alignment horizontal="left" vertical="center" wrapText="1" indent="1"/>
    </xf>
    <xf numFmtId="0" fontId="0" fillId="0" borderId="0" xfId="0" applyAlignment="1">
      <alignment horizontal="center" wrapText="1"/>
    </xf>
    <xf numFmtId="0" fontId="14" fillId="2" borderId="31" xfId="22" applyFont="1" applyFill="1" applyBorder="1" applyAlignment="1" applyProtection="1">
      <alignment vertical="center" wrapText="1"/>
      <protection locked="0"/>
    </xf>
    <xf numFmtId="0" fontId="0" fillId="0" borderId="16" xfId="0" applyBorder="1" applyAlignment="1">
      <alignment horizontal="right"/>
    </xf>
    <xf numFmtId="0" fontId="3" fillId="3" borderId="19" xfId="22" applyFont="1" applyFill="1" applyBorder="1" applyAlignment="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14" fillId="3" borderId="41" xfId="22" applyFont="1" applyFill="1" applyBorder="1" applyAlignment="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16" xfId="0" applyFont="1" applyBorder="1" applyAlignment="1">
      <alignment horizontal="right"/>
    </xf>
    <xf numFmtId="0" fontId="36" fillId="0" borderId="8" xfId="0" applyFont="1" applyBorder="1" applyAlignment="1">
      <alignment horizontal="left" vertical="center" wrapText="1"/>
    </xf>
    <xf numFmtId="0" fontId="10" fillId="0" borderId="8" xfId="0" applyFont="1" applyBorder="1" applyAlignment="1">
      <alignment horizontal="left" vertical="center" wrapText="1"/>
    </xf>
    <xf numFmtId="0" fontId="36" fillId="0" borderId="7" xfId="0" applyFont="1" applyBorder="1" applyAlignment="1">
      <alignment horizontal="left" vertical="center" wrapText="1"/>
    </xf>
    <xf numFmtId="0" fontId="10" fillId="0" borderId="7" xfId="0" applyFont="1" applyBorder="1" applyAlignment="1">
      <alignment horizontal="left" vertical="center" wrapText="1"/>
    </xf>
    <xf numFmtId="0" fontId="36" fillId="4" borderId="8"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4" fillId="12" borderId="10" xfId="0" applyFont="1" applyFill="1" applyBorder="1" applyAlignment="1">
      <alignment horizontal="left" vertical="center" shrinkToFit="1"/>
    </xf>
    <xf numFmtId="0" fontId="4" fillId="12" borderId="11" xfId="0" applyFont="1" applyFill="1" applyBorder="1" applyAlignment="1">
      <alignment horizontal="left" vertical="center" shrinkToFit="1"/>
    </xf>
    <xf numFmtId="0" fontId="4" fillId="0" borderId="6" xfId="0" applyFont="1" applyBorder="1" applyAlignment="1">
      <alignment horizontal="left" vertical="center" wrapText="1" indent="1"/>
    </xf>
    <xf numFmtId="0" fontId="4" fillId="0" borderId="6" xfId="0" applyFont="1" applyBorder="1" applyAlignment="1">
      <alignment horizontal="left" vertical="center" wrapText="1"/>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2" fillId="0" borderId="2" xfId="0" applyFont="1" applyBorder="1" applyAlignment="1">
      <alignment horizontal="left" vertical="center" wrapText="1"/>
    </xf>
    <xf numFmtId="0" fontId="14" fillId="4" borderId="3" xfId="0" applyFont="1" applyFill="1" applyBorder="1" applyAlignment="1">
      <alignment horizontal="left" vertical="center" wrapText="1"/>
    </xf>
    <xf numFmtId="0" fontId="15" fillId="13" borderId="44" xfId="0" applyFont="1" applyFill="1" applyBorder="1" applyAlignment="1">
      <alignment horizontal="left" vertical="center"/>
    </xf>
    <xf numFmtId="0" fontId="2" fillId="0" borderId="44" xfId="0" applyFont="1" applyBorder="1" applyAlignment="1">
      <alignment vertical="center"/>
    </xf>
    <xf numFmtId="0" fontId="40" fillId="4" borderId="2" xfId="0" applyFont="1" applyFill="1" applyBorder="1" applyAlignment="1">
      <alignment horizontal="left" vertical="center" wrapText="1"/>
    </xf>
    <xf numFmtId="0" fontId="40" fillId="4" borderId="3" xfId="0" applyFont="1" applyFill="1" applyBorder="1" applyAlignment="1">
      <alignment horizontal="left" vertical="center" wrapText="1"/>
    </xf>
    <xf numFmtId="0" fontId="2" fillId="0" borderId="44" xfId="0" applyFont="1" applyBorder="1"/>
    <xf numFmtId="0" fontId="14" fillId="0" borderId="2" xfId="0" applyFont="1" applyBorder="1" applyAlignment="1">
      <alignment horizontal="left" vertical="center" wrapText="1"/>
    </xf>
    <xf numFmtId="0" fontId="14" fillId="4" borderId="2" xfId="0" applyFont="1" applyFill="1" applyBorder="1" applyAlignment="1">
      <alignment horizontal="left" vertical="center" wrapText="1"/>
    </xf>
    <xf numFmtId="3" fontId="8" fillId="3" borderId="45" xfId="0" applyNumberFormat="1" applyFont="1" applyFill="1" applyBorder="1" applyAlignment="1">
      <alignment horizontal="center" vertical="center" wrapText="1"/>
    </xf>
    <xf numFmtId="3" fontId="2" fillId="0" borderId="21" xfId="0" applyNumberFormat="1" applyFont="1" applyBorder="1"/>
    <xf numFmtId="3" fontId="8" fillId="3" borderId="46" xfId="0" applyNumberFormat="1" applyFont="1" applyFill="1" applyBorder="1" applyAlignment="1">
      <alignment horizontal="center" vertical="center" wrapText="1"/>
    </xf>
    <xf numFmtId="3" fontId="2" fillId="0" borderId="47" xfId="0" applyNumberFormat="1" applyFont="1" applyBorder="1"/>
    <xf numFmtId="49" fontId="8" fillId="3" borderId="48"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15" fillId="13" borderId="49" xfId="0" applyFont="1" applyFill="1" applyBorder="1" applyAlignment="1">
      <alignment horizontal="left" vertical="center"/>
    </xf>
    <xf numFmtId="0" fontId="17" fillId="13" borderId="49" xfId="0" applyFont="1" applyFill="1" applyBorder="1" applyAlignment="1">
      <alignment vertical="center"/>
    </xf>
    <xf numFmtId="0" fontId="2" fillId="0" borderId="49" xfId="0" applyFont="1" applyBorder="1" applyAlignment="1">
      <alignment vertical="center"/>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0" fontId="8" fillId="3" borderId="50"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1" xfId="0" applyFont="1" applyBorder="1" applyAlignment="1">
      <alignment horizontal="center" vertical="center" wrapText="1"/>
    </xf>
    <xf numFmtId="0" fontId="8" fillId="3" borderId="45" xfId="0" applyFont="1" applyFill="1" applyBorder="1" applyAlignment="1">
      <alignment horizontal="center" vertical="center" wrapText="1"/>
    </xf>
    <xf numFmtId="0" fontId="2" fillId="0" borderId="21" xfId="0" applyFont="1" applyBorder="1"/>
    <xf numFmtId="0" fontId="0" fillId="0" borderId="0" xfId="0" applyFont="1" applyAlignment="1">
      <alignment horizontal="left" vertical="top" wrapText="1"/>
    </xf>
    <xf numFmtId="0" fontId="0" fillId="0" borderId="0" xfId="0" applyAlignment="1">
      <alignment horizontal="left" vertical="top"/>
    </xf>
  </cellXfs>
  <cellStyles count="9">
    <cellStyle name="Normal" xfId="0"/>
    <cellStyle name="Percent" xfId="15"/>
    <cellStyle name="Currency" xfId="16"/>
    <cellStyle name="Currency [0]" xfId="17"/>
    <cellStyle name="Comma" xfId="18"/>
    <cellStyle name="Comma [0]" xfId="19"/>
    <cellStyle name="Style 1" xfId="20"/>
    <cellStyle name="Hyperlink 2"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workbookViewId="0" topLeftCell="A1">
      <selection activeCell="E7" sqref="E7"/>
    </sheetView>
  </sheetViews>
  <sheetFormatPr defaultColWidth="9.140625" defaultRowHeight="12.75"/>
  <cols>
    <col min="1" max="1" width="12.421875" style="0" customWidth="1"/>
    <col min="2" max="2" width="9.140625" style="0" customWidth="1"/>
    <col min="9" max="9" width="12.7109375" style="0" customWidth="1"/>
  </cols>
  <sheetData>
    <row r="1" spans="1:10" ht="15.75">
      <c r="A1" s="126"/>
      <c r="B1" s="127"/>
      <c r="C1" s="127"/>
      <c r="D1" s="27"/>
      <c r="E1" s="27"/>
      <c r="F1" s="27"/>
      <c r="G1" s="27"/>
      <c r="H1" s="27"/>
      <c r="I1" s="27"/>
      <c r="J1" s="28"/>
    </row>
    <row r="2" spans="1:10" ht="14.45" customHeight="1">
      <c r="A2" s="128" t="s">
        <v>0</v>
      </c>
      <c r="B2" s="129"/>
      <c r="C2" s="129"/>
      <c r="D2" s="129"/>
      <c r="E2" s="129"/>
      <c r="F2" s="129"/>
      <c r="G2" s="129"/>
      <c r="H2" s="129"/>
      <c r="I2" s="129"/>
      <c r="J2" s="130"/>
    </row>
    <row r="3" spans="1:10" ht="15">
      <c r="A3" s="82"/>
      <c r="B3" s="83"/>
      <c r="C3" s="83"/>
      <c r="D3" s="83"/>
      <c r="E3" s="83"/>
      <c r="F3" s="83"/>
      <c r="G3" s="83"/>
      <c r="H3" s="83"/>
      <c r="I3" s="83"/>
      <c r="J3" s="84"/>
    </row>
    <row r="4" spans="1:10" ht="33.6" customHeight="1">
      <c r="A4" s="131" t="s">
        <v>1</v>
      </c>
      <c r="B4" s="132"/>
      <c r="C4" s="132"/>
      <c r="D4" s="132"/>
      <c r="E4" s="133">
        <v>44562</v>
      </c>
      <c r="F4" s="134"/>
      <c r="G4" s="90" t="s">
        <v>2</v>
      </c>
      <c r="H4" s="133">
        <v>44926</v>
      </c>
      <c r="I4" s="134"/>
      <c r="J4" s="29"/>
    </row>
    <row r="5" spans="1:10" s="95" customFormat="1" ht="10.15" customHeight="1">
      <c r="A5" s="135"/>
      <c r="B5" s="136"/>
      <c r="C5" s="136"/>
      <c r="D5" s="136"/>
      <c r="E5" s="136"/>
      <c r="F5" s="136"/>
      <c r="G5" s="136"/>
      <c r="H5" s="136"/>
      <c r="I5" s="136"/>
      <c r="J5" s="137"/>
    </row>
    <row r="6" spans="1:10" ht="20.45" customHeight="1">
      <c r="A6" s="85"/>
      <c r="B6" s="96" t="s">
        <v>3</v>
      </c>
      <c r="C6" s="86"/>
      <c r="D6" s="86"/>
      <c r="E6" s="108">
        <v>2022</v>
      </c>
      <c r="F6" s="97"/>
      <c r="G6" s="90"/>
      <c r="H6" s="97"/>
      <c r="I6" s="97"/>
      <c r="J6" s="38"/>
    </row>
    <row r="7" spans="1:10" s="99" customFormat="1" ht="10.9" customHeight="1">
      <c r="A7" s="85"/>
      <c r="B7" s="86"/>
      <c r="C7" s="86"/>
      <c r="D7" s="86"/>
      <c r="E7" s="98"/>
      <c r="F7" s="98"/>
      <c r="G7" s="90"/>
      <c r="H7" s="98"/>
      <c r="I7" s="98"/>
      <c r="J7" s="38"/>
    </row>
    <row r="8" spans="1:10" ht="37.9" customHeight="1">
      <c r="A8" s="140" t="s">
        <v>4</v>
      </c>
      <c r="B8" s="141"/>
      <c r="C8" s="141"/>
      <c r="D8" s="141"/>
      <c r="E8" s="141"/>
      <c r="F8" s="141"/>
      <c r="G8" s="141"/>
      <c r="H8" s="141"/>
      <c r="I8" s="141"/>
      <c r="J8" s="30"/>
    </row>
    <row r="9" spans="1:10" ht="14.25">
      <c r="A9" s="31"/>
      <c r="B9" s="78"/>
      <c r="C9" s="78"/>
      <c r="D9" s="78"/>
      <c r="E9" s="139"/>
      <c r="F9" s="139"/>
      <c r="G9" s="112"/>
      <c r="H9" s="112"/>
      <c r="I9" s="88"/>
      <c r="J9" s="89"/>
    </row>
    <row r="10" spans="1:10" ht="25.9" customHeight="1">
      <c r="A10" s="142" t="s">
        <v>5</v>
      </c>
      <c r="B10" s="143"/>
      <c r="C10" s="144" t="s">
        <v>501</v>
      </c>
      <c r="D10" s="145"/>
      <c r="E10" s="80"/>
      <c r="F10" s="114" t="s">
        <v>6</v>
      </c>
      <c r="G10" s="146"/>
      <c r="H10" s="147" t="s">
        <v>502</v>
      </c>
      <c r="I10" s="148"/>
      <c r="J10" s="32"/>
    </row>
    <row r="11" spans="1:10" ht="15.6" customHeight="1">
      <c r="A11" s="31"/>
      <c r="B11" s="78"/>
      <c r="C11" s="78"/>
      <c r="D11" s="78"/>
      <c r="E11" s="138"/>
      <c r="F11" s="138"/>
      <c r="G11" s="138"/>
      <c r="H11" s="138"/>
      <c r="I11" s="81"/>
      <c r="J11" s="32"/>
    </row>
    <row r="12" spans="1:10" ht="21" customHeight="1">
      <c r="A12" s="113" t="s">
        <v>7</v>
      </c>
      <c r="B12" s="143"/>
      <c r="C12" s="144" t="s">
        <v>503</v>
      </c>
      <c r="D12" s="145"/>
      <c r="E12" s="151"/>
      <c r="F12" s="138"/>
      <c r="G12" s="138"/>
      <c r="H12" s="138"/>
      <c r="I12" s="81"/>
      <c r="J12" s="32"/>
    </row>
    <row r="13" spans="1:10" ht="10.9" customHeight="1">
      <c r="A13" s="80"/>
      <c r="B13" s="81"/>
      <c r="C13" s="78"/>
      <c r="D13" s="78"/>
      <c r="E13" s="112"/>
      <c r="F13" s="112"/>
      <c r="G13" s="112"/>
      <c r="H13" s="112"/>
      <c r="I13" s="78"/>
      <c r="J13" s="33"/>
    </row>
    <row r="14" spans="1:10" ht="22.9" customHeight="1">
      <c r="A14" s="113" t="s">
        <v>8</v>
      </c>
      <c r="B14" s="146"/>
      <c r="C14" s="144" t="s">
        <v>504</v>
      </c>
      <c r="D14" s="145"/>
      <c r="E14" s="149"/>
      <c r="F14" s="150"/>
      <c r="G14" s="94" t="s">
        <v>9</v>
      </c>
      <c r="H14" s="144" t="s">
        <v>505</v>
      </c>
      <c r="I14" s="145"/>
      <c r="J14" s="91"/>
    </row>
    <row r="15" spans="1:10" ht="14.45" customHeight="1">
      <c r="A15" s="80"/>
      <c r="B15" s="81"/>
      <c r="C15" s="78"/>
      <c r="D15" s="78"/>
      <c r="E15" s="112"/>
      <c r="F15" s="112"/>
      <c r="G15" s="112"/>
      <c r="H15" s="112"/>
      <c r="I15" s="78"/>
      <c r="J15" s="33"/>
    </row>
    <row r="16" spans="1:10" ht="13.15" customHeight="1">
      <c r="A16" s="113" t="s">
        <v>10</v>
      </c>
      <c r="B16" s="146"/>
      <c r="C16" s="144" t="s">
        <v>506</v>
      </c>
      <c r="D16" s="145"/>
      <c r="E16" s="87"/>
      <c r="F16" s="87"/>
      <c r="G16" s="87"/>
      <c r="H16" s="87"/>
      <c r="I16" s="87"/>
      <c r="J16" s="91"/>
    </row>
    <row r="17" spans="1:10" ht="14.45" customHeight="1">
      <c r="A17" s="152"/>
      <c r="B17" s="153"/>
      <c r="C17" s="153"/>
      <c r="D17" s="153"/>
      <c r="E17" s="153"/>
      <c r="F17" s="153"/>
      <c r="G17" s="153"/>
      <c r="H17" s="153"/>
      <c r="I17" s="153"/>
      <c r="J17" s="154"/>
    </row>
    <row r="18" spans="1:10" ht="12.75">
      <c r="A18" s="142" t="s">
        <v>11</v>
      </c>
      <c r="B18" s="143"/>
      <c r="C18" s="155" t="s">
        <v>507</v>
      </c>
      <c r="D18" s="156"/>
      <c r="E18" s="156"/>
      <c r="F18" s="156"/>
      <c r="G18" s="156"/>
      <c r="H18" s="156"/>
      <c r="I18" s="156"/>
      <c r="J18" s="157"/>
    </row>
    <row r="19" spans="1:10" ht="14.25">
      <c r="A19" s="31"/>
      <c r="B19" s="78"/>
      <c r="C19" s="93"/>
      <c r="D19" s="78"/>
      <c r="E19" s="112"/>
      <c r="F19" s="112"/>
      <c r="G19" s="112"/>
      <c r="H19" s="112"/>
      <c r="I19" s="78"/>
      <c r="J19" s="33"/>
    </row>
    <row r="20" spans="1:10" ht="14.25">
      <c r="A20" s="142" t="s">
        <v>12</v>
      </c>
      <c r="B20" s="143"/>
      <c r="C20" s="147">
        <v>10000</v>
      </c>
      <c r="D20" s="148"/>
      <c r="E20" s="112"/>
      <c r="F20" s="112"/>
      <c r="G20" s="155" t="s">
        <v>508</v>
      </c>
      <c r="H20" s="156"/>
      <c r="I20" s="156"/>
      <c r="J20" s="157"/>
    </row>
    <row r="21" spans="1:10" ht="14.25">
      <c r="A21" s="31"/>
      <c r="B21" s="78"/>
      <c r="C21" s="78"/>
      <c r="D21" s="78"/>
      <c r="E21" s="112"/>
      <c r="F21" s="112"/>
      <c r="G21" s="112"/>
      <c r="H21" s="112"/>
      <c r="I21" s="78"/>
      <c r="J21" s="33"/>
    </row>
    <row r="22" spans="1:10" ht="12.75">
      <c r="A22" s="142" t="s">
        <v>13</v>
      </c>
      <c r="B22" s="143"/>
      <c r="C22" s="155" t="s">
        <v>509</v>
      </c>
      <c r="D22" s="156"/>
      <c r="E22" s="156"/>
      <c r="F22" s="156"/>
      <c r="G22" s="156"/>
      <c r="H22" s="156"/>
      <c r="I22" s="156"/>
      <c r="J22" s="157"/>
    </row>
    <row r="23" spans="1:10" ht="14.25">
      <c r="A23" s="31"/>
      <c r="B23" s="78"/>
      <c r="C23" s="78"/>
      <c r="D23" s="78"/>
      <c r="E23" s="112"/>
      <c r="F23" s="112"/>
      <c r="G23" s="112"/>
      <c r="H23" s="112"/>
      <c r="I23" s="78"/>
      <c r="J23" s="33"/>
    </row>
    <row r="24" spans="1:10" ht="14.25">
      <c r="A24" s="142" t="s">
        <v>14</v>
      </c>
      <c r="B24" s="143"/>
      <c r="C24" s="158" t="s">
        <v>510</v>
      </c>
      <c r="D24" s="159"/>
      <c r="E24" s="159"/>
      <c r="F24" s="159"/>
      <c r="G24" s="159"/>
      <c r="H24" s="159"/>
      <c r="I24" s="159"/>
      <c r="J24" s="160"/>
    </row>
    <row r="25" spans="1:10" ht="14.25">
      <c r="A25" s="31"/>
      <c r="B25" s="78"/>
      <c r="C25" s="93"/>
      <c r="D25" s="78"/>
      <c r="E25" s="112"/>
      <c r="F25" s="112"/>
      <c r="G25" s="112"/>
      <c r="H25" s="112"/>
      <c r="I25" s="78"/>
      <c r="J25" s="33"/>
    </row>
    <row r="26" spans="1:10" ht="14.25">
      <c r="A26" s="142" t="s">
        <v>15</v>
      </c>
      <c r="B26" s="143"/>
      <c r="C26" s="158" t="s">
        <v>511</v>
      </c>
      <c r="D26" s="159"/>
      <c r="E26" s="159"/>
      <c r="F26" s="159"/>
      <c r="G26" s="159"/>
      <c r="H26" s="159"/>
      <c r="I26" s="159"/>
      <c r="J26" s="160"/>
    </row>
    <row r="27" spans="1:10" ht="13.9" customHeight="1">
      <c r="A27" s="31"/>
      <c r="B27" s="78"/>
      <c r="C27" s="93"/>
      <c r="D27" s="78"/>
      <c r="E27" s="112"/>
      <c r="F27" s="112"/>
      <c r="G27" s="112"/>
      <c r="H27" s="112"/>
      <c r="I27" s="78"/>
      <c r="J27" s="33"/>
    </row>
    <row r="28" spans="1:10" ht="22.9" customHeight="1">
      <c r="A28" s="113" t="s">
        <v>16</v>
      </c>
      <c r="B28" s="143"/>
      <c r="C28" s="60">
        <v>169</v>
      </c>
      <c r="D28" s="34"/>
      <c r="E28" s="120"/>
      <c r="F28" s="120"/>
      <c r="G28" s="120"/>
      <c r="H28" s="120"/>
      <c r="I28" s="161"/>
      <c r="J28" s="162"/>
    </row>
    <row r="29" spans="1:10" ht="14.25">
      <c r="A29" s="31"/>
      <c r="B29" s="78"/>
      <c r="C29" s="78"/>
      <c r="D29" s="78"/>
      <c r="E29" s="112"/>
      <c r="F29" s="112"/>
      <c r="G29" s="112"/>
      <c r="H29" s="112"/>
      <c r="I29" s="78"/>
      <c r="J29" s="33"/>
    </row>
    <row r="30" spans="1:10" ht="15">
      <c r="A30" s="142" t="s">
        <v>17</v>
      </c>
      <c r="B30" s="143"/>
      <c r="C30" s="107" t="s">
        <v>512</v>
      </c>
      <c r="D30" s="163" t="s">
        <v>18</v>
      </c>
      <c r="E30" s="124"/>
      <c r="F30" s="124"/>
      <c r="G30" s="124"/>
      <c r="H30" s="100" t="s">
        <v>19</v>
      </c>
      <c r="I30" s="101" t="s">
        <v>20</v>
      </c>
      <c r="J30" s="102"/>
    </row>
    <row r="31" spans="1:10" ht="12.75">
      <c r="A31" s="142"/>
      <c r="B31" s="143"/>
      <c r="C31" s="35"/>
      <c r="D31" s="90"/>
      <c r="E31" s="150"/>
      <c r="F31" s="150"/>
      <c r="G31" s="150"/>
      <c r="H31" s="150"/>
      <c r="I31" s="164"/>
      <c r="J31" s="165"/>
    </row>
    <row r="32" spans="1:10" ht="12.75">
      <c r="A32" s="142" t="s">
        <v>21</v>
      </c>
      <c r="B32" s="143"/>
      <c r="C32" s="60" t="s">
        <v>513</v>
      </c>
      <c r="D32" s="163" t="s">
        <v>22</v>
      </c>
      <c r="E32" s="124"/>
      <c r="F32" s="124"/>
      <c r="G32" s="124"/>
      <c r="H32" s="103" t="s">
        <v>23</v>
      </c>
      <c r="I32" s="104" t="s">
        <v>24</v>
      </c>
      <c r="J32" s="105"/>
    </row>
    <row r="33" spans="1:10" ht="14.25">
      <c r="A33" s="31"/>
      <c r="B33" s="78"/>
      <c r="C33" s="78"/>
      <c r="D33" s="78"/>
      <c r="E33" s="112"/>
      <c r="F33" s="112"/>
      <c r="G33" s="112"/>
      <c r="H33" s="112"/>
      <c r="I33" s="78"/>
      <c r="J33" s="33"/>
    </row>
    <row r="34" spans="1:10" ht="12.75">
      <c r="A34" s="163" t="s">
        <v>25</v>
      </c>
      <c r="B34" s="124"/>
      <c r="C34" s="124"/>
      <c r="D34" s="124"/>
      <c r="E34" s="124" t="s">
        <v>26</v>
      </c>
      <c r="F34" s="124"/>
      <c r="G34" s="124"/>
      <c r="H34" s="124"/>
      <c r="I34" s="124"/>
      <c r="J34" s="36" t="s">
        <v>27</v>
      </c>
    </row>
    <row r="35" spans="1:10" ht="14.25">
      <c r="A35" s="31"/>
      <c r="B35" s="78"/>
      <c r="C35" s="78"/>
      <c r="D35" s="78"/>
      <c r="E35" s="112"/>
      <c r="F35" s="112"/>
      <c r="G35" s="112"/>
      <c r="H35" s="112"/>
      <c r="I35" s="78"/>
      <c r="J35" s="89"/>
    </row>
    <row r="36" spans="1:10" ht="12.75">
      <c r="A36" s="166"/>
      <c r="B36" s="167"/>
      <c r="C36" s="167"/>
      <c r="D36" s="167"/>
      <c r="E36" s="166"/>
      <c r="F36" s="167"/>
      <c r="G36" s="167"/>
      <c r="H36" s="167"/>
      <c r="I36" s="169"/>
      <c r="J36" s="79"/>
    </row>
    <row r="37" spans="1:10" ht="14.25">
      <c r="A37" s="31"/>
      <c r="B37" s="78"/>
      <c r="C37" s="93"/>
      <c r="D37" s="171"/>
      <c r="E37" s="171"/>
      <c r="F37" s="171"/>
      <c r="G37" s="171"/>
      <c r="H37" s="171"/>
      <c r="I37" s="171"/>
      <c r="J37" s="33"/>
    </row>
    <row r="38" spans="1:10" ht="12.75">
      <c r="A38" s="166"/>
      <c r="B38" s="167"/>
      <c r="C38" s="167"/>
      <c r="D38" s="169"/>
      <c r="E38" s="166"/>
      <c r="F38" s="167"/>
      <c r="G38" s="167"/>
      <c r="H38" s="167"/>
      <c r="I38" s="169"/>
      <c r="J38" s="60"/>
    </row>
    <row r="39" spans="1:10" ht="14.25">
      <c r="A39" s="31"/>
      <c r="B39" s="78"/>
      <c r="C39" s="93"/>
      <c r="D39" s="92"/>
      <c r="E39" s="171"/>
      <c r="F39" s="171"/>
      <c r="G39" s="171"/>
      <c r="H39" s="171"/>
      <c r="I39" s="81"/>
      <c r="J39" s="33"/>
    </row>
    <row r="40" spans="1:10" ht="12.75">
      <c r="A40" s="166"/>
      <c r="B40" s="167"/>
      <c r="C40" s="167"/>
      <c r="D40" s="169"/>
      <c r="E40" s="166"/>
      <c r="F40" s="167"/>
      <c r="G40" s="167"/>
      <c r="H40" s="167"/>
      <c r="I40" s="169"/>
      <c r="J40" s="60"/>
    </row>
    <row r="41" spans="1:10" ht="14.25">
      <c r="A41" s="31"/>
      <c r="B41" s="78"/>
      <c r="C41" s="93"/>
      <c r="D41" s="92"/>
      <c r="E41" s="171"/>
      <c r="F41" s="171"/>
      <c r="G41" s="171"/>
      <c r="H41" s="171"/>
      <c r="I41" s="81"/>
      <c r="J41" s="33"/>
    </row>
    <row r="42" spans="1:10" ht="12.75">
      <c r="A42" s="166"/>
      <c r="B42" s="167"/>
      <c r="C42" s="167"/>
      <c r="D42" s="169"/>
      <c r="E42" s="166"/>
      <c r="F42" s="167"/>
      <c r="G42" s="167"/>
      <c r="H42" s="167"/>
      <c r="I42" s="169"/>
      <c r="J42" s="60"/>
    </row>
    <row r="43" spans="1:10" ht="14.25">
      <c r="A43" s="37"/>
      <c r="B43" s="93"/>
      <c r="C43" s="170"/>
      <c r="D43" s="170"/>
      <c r="E43" s="112"/>
      <c r="F43" s="112"/>
      <c r="G43" s="170"/>
      <c r="H43" s="170"/>
      <c r="I43" s="170"/>
      <c r="J43" s="33"/>
    </row>
    <row r="44" spans="1:10" ht="12.75">
      <c r="A44" s="166"/>
      <c r="B44" s="167"/>
      <c r="C44" s="167"/>
      <c r="D44" s="169"/>
      <c r="E44" s="166"/>
      <c r="F44" s="167"/>
      <c r="G44" s="167"/>
      <c r="H44" s="167"/>
      <c r="I44" s="169"/>
      <c r="J44" s="60"/>
    </row>
    <row r="45" spans="1:10" ht="14.25">
      <c r="A45" s="37"/>
      <c r="B45" s="93"/>
      <c r="C45" s="93"/>
      <c r="D45" s="78"/>
      <c r="E45" s="168"/>
      <c r="F45" s="168"/>
      <c r="G45" s="170"/>
      <c r="H45" s="170"/>
      <c r="I45" s="78"/>
      <c r="J45" s="33"/>
    </row>
    <row r="46" spans="1:10" ht="12.75">
      <c r="A46" s="166"/>
      <c r="B46" s="167"/>
      <c r="C46" s="167"/>
      <c r="D46" s="169"/>
      <c r="E46" s="166"/>
      <c r="F46" s="167"/>
      <c r="G46" s="167"/>
      <c r="H46" s="167"/>
      <c r="I46" s="169"/>
      <c r="J46" s="60"/>
    </row>
    <row r="47" spans="1:10" ht="14.25">
      <c r="A47" s="37"/>
      <c r="B47" s="93"/>
      <c r="C47" s="93"/>
      <c r="D47" s="78"/>
      <c r="E47" s="112"/>
      <c r="F47" s="112"/>
      <c r="G47" s="170"/>
      <c r="H47" s="170"/>
      <c r="I47" s="78"/>
      <c r="J47" s="106" t="s">
        <v>28</v>
      </c>
    </row>
    <row r="48" spans="1:10" ht="14.25">
      <c r="A48" s="37"/>
      <c r="B48" s="93"/>
      <c r="C48" s="93"/>
      <c r="D48" s="78"/>
      <c r="E48" s="112"/>
      <c r="F48" s="112"/>
      <c r="G48" s="170"/>
      <c r="H48" s="170"/>
      <c r="I48" s="78"/>
      <c r="J48" s="106" t="s">
        <v>29</v>
      </c>
    </row>
    <row r="49" spans="1:10" ht="14.45" customHeight="1">
      <c r="A49" s="113" t="s">
        <v>30</v>
      </c>
      <c r="B49" s="114"/>
      <c r="C49" s="147" t="s">
        <v>514</v>
      </c>
      <c r="D49" s="148"/>
      <c r="E49" s="172" t="s">
        <v>31</v>
      </c>
      <c r="F49" s="173"/>
      <c r="G49" s="155"/>
      <c r="H49" s="156"/>
      <c r="I49" s="156"/>
      <c r="J49" s="157"/>
    </row>
    <row r="50" spans="1:10" ht="14.25">
      <c r="A50" s="37"/>
      <c r="B50" s="93"/>
      <c r="C50" s="170"/>
      <c r="D50" s="170"/>
      <c r="E50" s="112"/>
      <c r="F50" s="112"/>
      <c r="G50" s="118" t="s">
        <v>32</v>
      </c>
      <c r="H50" s="118"/>
      <c r="I50" s="118"/>
      <c r="J50" s="38"/>
    </row>
    <row r="51" spans="1:10" ht="13.9" customHeight="1">
      <c r="A51" s="113" t="s">
        <v>33</v>
      </c>
      <c r="B51" s="114"/>
      <c r="C51" s="155" t="s">
        <v>515</v>
      </c>
      <c r="D51" s="156"/>
      <c r="E51" s="156"/>
      <c r="F51" s="156"/>
      <c r="G51" s="156"/>
      <c r="H51" s="156"/>
      <c r="I51" s="156"/>
      <c r="J51" s="157"/>
    </row>
    <row r="52" spans="1:10" ht="14.25">
      <c r="A52" s="31"/>
      <c r="B52" s="78"/>
      <c r="C52" s="120" t="s">
        <v>34</v>
      </c>
      <c r="D52" s="120"/>
      <c r="E52" s="120"/>
      <c r="F52" s="120"/>
      <c r="G52" s="120"/>
      <c r="H52" s="120"/>
      <c r="I52" s="120"/>
      <c r="J52" s="33"/>
    </row>
    <row r="53" spans="1:10" ht="14.25">
      <c r="A53" s="113" t="s">
        <v>35</v>
      </c>
      <c r="B53" s="114"/>
      <c r="C53" s="121" t="s">
        <v>516</v>
      </c>
      <c r="D53" s="122"/>
      <c r="E53" s="123"/>
      <c r="F53" s="112"/>
      <c r="G53" s="112"/>
      <c r="H53" s="124"/>
      <c r="I53" s="124"/>
      <c r="J53" s="125"/>
    </row>
    <row r="54" spans="1:10" ht="14.25">
      <c r="A54" s="31"/>
      <c r="B54" s="78"/>
      <c r="C54" s="93"/>
      <c r="D54" s="78"/>
      <c r="E54" s="112"/>
      <c r="F54" s="112"/>
      <c r="G54" s="112"/>
      <c r="H54" s="112"/>
      <c r="I54" s="78"/>
      <c r="J54" s="33"/>
    </row>
    <row r="55" spans="1:10" ht="14.45" customHeight="1">
      <c r="A55" s="113" t="s">
        <v>36</v>
      </c>
      <c r="B55" s="114"/>
      <c r="C55" s="115" t="s">
        <v>517</v>
      </c>
      <c r="D55" s="116"/>
      <c r="E55" s="116"/>
      <c r="F55" s="116"/>
      <c r="G55" s="116"/>
      <c r="H55" s="116"/>
      <c r="I55" s="116"/>
      <c r="J55" s="117"/>
    </row>
    <row r="56" spans="1:10" ht="14.25">
      <c r="A56" s="31"/>
      <c r="B56" s="78"/>
      <c r="C56" s="78"/>
      <c r="D56" s="78"/>
      <c r="E56" s="112"/>
      <c r="F56" s="112"/>
      <c r="G56" s="112"/>
      <c r="H56" s="112"/>
      <c r="I56" s="78"/>
      <c r="J56" s="33"/>
    </row>
    <row r="57" spans="1:10" ht="14.25">
      <c r="A57" s="113" t="s">
        <v>37</v>
      </c>
      <c r="B57" s="114"/>
      <c r="C57" s="115" t="s">
        <v>518</v>
      </c>
      <c r="D57" s="116"/>
      <c r="E57" s="116"/>
      <c r="F57" s="116"/>
      <c r="G57" s="116"/>
      <c r="H57" s="116"/>
      <c r="I57" s="116"/>
      <c r="J57" s="117"/>
    </row>
    <row r="58" spans="1:10" ht="14.45" customHeight="1">
      <c r="A58" s="31"/>
      <c r="B58" s="78"/>
      <c r="C58" s="118" t="s">
        <v>38</v>
      </c>
      <c r="D58" s="118"/>
      <c r="E58" s="118"/>
      <c r="F58" s="118"/>
      <c r="G58" s="78"/>
      <c r="H58" s="78"/>
      <c r="I58" s="78"/>
      <c r="J58" s="33"/>
    </row>
    <row r="59" spans="1:10" ht="14.25">
      <c r="A59" s="113" t="s">
        <v>39</v>
      </c>
      <c r="B59" s="114"/>
      <c r="C59" s="115" t="s">
        <v>519</v>
      </c>
      <c r="D59" s="116"/>
      <c r="E59" s="116"/>
      <c r="F59" s="116"/>
      <c r="G59" s="116"/>
      <c r="H59" s="116"/>
      <c r="I59" s="116"/>
      <c r="J59" s="117"/>
    </row>
    <row r="60" spans="1:10" ht="14.45" customHeight="1">
      <c r="A60" s="39"/>
      <c r="B60" s="40"/>
      <c r="C60" s="119" t="s">
        <v>40</v>
      </c>
      <c r="D60" s="119"/>
      <c r="E60" s="119"/>
      <c r="F60" s="119"/>
      <c r="G60" s="119"/>
      <c r="H60" s="40"/>
      <c r="I60" s="40"/>
      <c r="J60" s="41"/>
    </row>
    <row r="67" ht="27" customHeight="1"/>
    <row r="71" ht="38.45" customHeight="1"/>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SheetLayoutView="110" workbookViewId="0" topLeftCell="A1">
      <selection activeCell="I135" sqref="I135"/>
    </sheetView>
  </sheetViews>
  <sheetFormatPr defaultColWidth="8.8515625" defaultRowHeight="12.75"/>
  <cols>
    <col min="8" max="9" width="16.7109375" style="59" customWidth="1"/>
    <col min="10" max="10" width="10.28125" style="0" bestFit="1" customWidth="1"/>
  </cols>
  <sheetData>
    <row r="1" spans="1:9" ht="12.75">
      <c r="A1" s="199" t="s">
        <v>41</v>
      </c>
      <c r="B1" s="200"/>
      <c r="C1" s="200"/>
      <c r="D1" s="200"/>
      <c r="E1" s="200"/>
      <c r="F1" s="200"/>
      <c r="G1" s="200"/>
      <c r="H1" s="200"/>
      <c r="I1" s="200"/>
    </row>
    <row r="2" spans="1:9" ht="12.75">
      <c r="A2" s="201" t="s">
        <v>521</v>
      </c>
      <c r="B2" s="202"/>
      <c r="C2" s="202"/>
      <c r="D2" s="202"/>
      <c r="E2" s="202"/>
      <c r="F2" s="202"/>
      <c r="G2" s="202"/>
      <c r="H2" s="202"/>
      <c r="I2" s="202"/>
    </row>
    <row r="3" spans="1:9" ht="12.75">
      <c r="A3" s="203" t="s">
        <v>42</v>
      </c>
      <c r="B3" s="203"/>
      <c r="C3" s="203"/>
      <c r="D3" s="203"/>
      <c r="E3" s="203"/>
      <c r="F3" s="203"/>
      <c r="G3" s="203"/>
      <c r="H3" s="203"/>
      <c r="I3" s="203"/>
    </row>
    <row r="4" spans="1:9" ht="12.75">
      <c r="A4" s="207" t="s">
        <v>43</v>
      </c>
      <c r="B4" s="208"/>
      <c r="C4" s="208"/>
      <c r="D4" s="208"/>
      <c r="E4" s="208"/>
      <c r="F4" s="208"/>
      <c r="G4" s="208"/>
      <c r="H4" s="208"/>
      <c r="I4" s="209"/>
    </row>
    <row r="5" spans="1:9" ht="34.5" thickBot="1">
      <c r="A5" s="213" t="s">
        <v>44</v>
      </c>
      <c r="B5" s="214"/>
      <c r="C5" s="214"/>
      <c r="D5" s="214"/>
      <c r="E5" s="214"/>
      <c r="F5" s="215"/>
      <c r="G5" s="24" t="s">
        <v>45</v>
      </c>
      <c r="H5" s="54" t="s">
        <v>46</v>
      </c>
      <c r="I5" s="55" t="s">
        <v>47</v>
      </c>
    </row>
    <row r="6" spans="1:9" ht="12.75">
      <c r="A6" s="210">
        <v>1</v>
      </c>
      <c r="B6" s="211"/>
      <c r="C6" s="211"/>
      <c r="D6" s="211"/>
      <c r="E6" s="211"/>
      <c r="F6" s="212"/>
      <c r="G6" s="25">
        <v>2</v>
      </c>
      <c r="H6" s="26">
        <v>3</v>
      </c>
      <c r="I6" s="26">
        <v>4</v>
      </c>
    </row>
    <row r="7" spans="1:9" ht="12.75">
      <c r="A7" s="216"/>
      <c r="B7" s="216"/>
      <c r="C7" s="216"/>
      <c r="D7" s="216"/>
      <c r="E7" s="216"/>
      <c r="F7" s="216"/>
      <c r="G7" s="216"/>
      <c r="H7" s="216"/>
      <c r="I7" s="217"/>
    </row>
    <row r="8" spans="1:9" ht="12.75" customHeight="1">
      <c r="A8" s="218" t="s">
        <v>48</v>
      </c>
      <c r="B8" s="219"/>
      <c r="C8" s="219"/>
      <c r="D8" s="219"/>
      <c r="E8" s="219"/>
      <c r="F8" s="220"/>
      <c r="G8" s="15">
        <v>1</v>
      </c>
      <c r="H8" s="56"/>
      <c r="I8" s="56"/>
    </row>
    <row r="9" spans="1:9" ht="12.75" customHeight="1">
      <c r="A9" s="188" t="s">
        <v>49</v>
      </c>
      <c r="B9" s="189"/>
      <c r="C9" s="189"/>
      <c r="D9" s="189"/>
      <c r="E9" s="189"/>
      <c r="F9" s="190"/>
      <c r="G9" s="16">
        <v>2</v>
      </c>
      <c r="H9" s="57">
        <f>H10+H17+H27+H38+H43</f>
        <v>211342760</v>
      </c>
      <c r="I9" s="57">
        <f>I10+I17+I27+I38+I43</f>
        <v>204656651</v>
      </c>
    </row>
    <row r="10" spans="1:9" ht="12.75" customHeight="1">
      <c r="A10" s="204" t="s">
        <v>50</v>
      </c>
      <c r="B10" s="205"/>
      <c r="C10" s="205"/>
      <c r="D10" s="205"/>
      <c r="E10" s="205"/>
      <c r="F10" s="206"/>
      <c r="G10" s="16">
        <v>3</v>
      </c>
      <c r="H10" s="57">
        <f>H11+H12+H13+H14+H15+H16</f>
        <v>1633591</v>
      </c>
      <c r="I10" s="57">
        <f>I11+I12+I13+I14+I15+I16</f>
        <v>1191993</v>
      </c>
    </row>
    <row r="11" spans="1:9" ht="12.75" customHeight="1">
      <c r="A11" s="196" t="s">
        <v>51</v>
      </c>
      <c r="B11" s="197"/>
      <c r="C11" s="197"/>
      <c r="D11" s="197"/>
      <c r="E11" s="197"/>
      <c r="F11" s="198"/>
      <c r="G11" s="15">
        <v>4</v>
      </c>
      <c r="H11" s="56">
        <v>0</v>
      </c>
      <c r="I11" s="56">
        <v>0</v>
      </c>
    </row>
    <row r="12" spans="1:9" ht="23.45" customHeight="1">
      <c r="A12" s="196" t="s">
        <v>52</v>
      </c>
      <c r="B12" s="197"/>
      <c r="C12" s="197"/>
      <c r="D12" s="197"/>
      <c r="E12" s="197"/>
      <c r="F12" s="198"/>
      <c r="G12" s="15">
        <v>5</v>
      </c>
      <c r="H12" s="56">
        <v>1633591</v>
      </c>
      <c r="I12" s="56">
        <v>1191993</v>
      </c>
    </row>
    <row r="13" spans="1:9" ht="12.75" customHeight="1">
      <c r="A13" s="196" t="s">
        <v>53</v>
      </c>
      <c r="B13" s="197"/>
      <c r="C13" s="197"/>
      <c r="D13" s="197"/>
      <c r="E13" s="197"/>
      <c r="F13" s="198"/>
      <c r="G13" s="15">
        <v>6</v>
      </c>
      <c r="H13" s="56">
        <v>0</v>
      </c>
      <c r="I13" s="56">
        <v>0</v>
      </c>
    </row>
    <row r="14" spans="1:9" ht="12.75" customHeight="1">
      <c r="A14" s="196" t="s">
        <v>54</v>
      </c>
      <c r="B14" s="197"/>
      <c r="C14" s="197"/>
      <c r="D14" s="197"/>
      <c r="E14" s="197"/>
      <c r="F14" s="198"/>
      <c r="G14" s="15">
        <v>7</v>
      </c>
      <c r="H14" s="56">
        <v>0</v>
      </c>
      <c r="I14" s="56">
        <v>0</v>
      </c>
    </row>
    <row r="15" spans="1:9" ht="12.75" customHeight="1">
      <c r="A15" s="196" t="s">
        <v>55</v>
      </c>
      <c r="B15" s="197"/>
      <c r="C15" s="197"/>
      <c r="D15" s="197"/>
      <c r="E15" s="197"/>
      <c r="F15" s="198"/>
      <c r="G15" s="15">
        <v>8</v>
      </c>
      <c r="H15" s="56">
        <v>0</v>
      </c>
      <c r="I15" s="56">
        <v>0</v>
      </c>
    </row>
    <row r="16" spans="1:9" ht="12.75" customHeight="1">
      <c r="A16" s="196" t="s">
        <v>56</v>
      </c>
      <c r="B16" s="197"/>
      <c r="C16" s="197"/>
      <c r="D16" s="197"/>
      <c r="E16" s="197"/>
      <c r="F16" s="198"/>
      <c r="G16" s="15">
        <v>9</v>
      </c>
      <c r="H16" s="56">
        <v>0</v>
      </c>
      <c r="I16" s="56">
        <v>0</v>
      </c>
    </row>
    <row r="17" spans="1:9" ht="12.75" customHeight="1">
      <c r="A17" s="204" t="s">
        <v>57</v>
      </c>
      <c r="B17" s="205"/>
      <c r="C17" s="205"/>
      <c r="D17" s="205"/>
      <c r="E17" s="205"/>
      <c r="F17" s="206"/>
      <c r="G17" s="16">
        <v>10</v>
      </c>
      <c r="H17" s="57">
        <f>H18+H19+H20+H21+H22+H23+H24+H25+H26</f>
        <v>138097932</v>
      </c>
      <c r="I17" s="57">
        <f>I18+I19+I20+I21+I22+I23+I24+I25+I26</f>
        <v>132921195</v>
      </c>
    </row>
    <row r="18" spans="1:9" ht="12.75" customHeight="1">
      <c r="A18" s="196" t="s">
        <v>58</v>
      </c>
      <c r="B18" s="197"/>
      <c r="C18" s="197"/>
      <c r="D18" s="197"/>
      <c r="E18" s="197"/>
      <c r="F18" s="198"/>
      <c r="G18" s="15">
        <v>11</v>
      </c>
      <c r="H18" s="56">
        <v>9184216</v>
      </c>
      <c r="I18" s="56">
        <v>9184216</v>
      </c>
    </row>
    <row r="19" spans="1:9" ht="12.75" customHeight="1">
      <c r="A19" s="196" t="s">
        <v>59</v>
      </c>
      <c r="B19" s="197"/>
      <c r="C19" s="197"/>
      <c r="D19" s="197"/>
      <c r="E19" s="197"/>
      <c r="F19" s="198"/>
      <c r="G19" s="15">
        <v>12</v>
      </c>
      <c r="H19" s="56">
        <v>105997515</v>
      </c>
      <c r="I19" s="56">
        <v>102604942</v>
      </c>
    </row>
    <row r="20" spans="1:9" ht="12.75" customHeight="1">
      <c r="A20" s="196" t="s">
        <v>60</v>
      </c>
      <c r="B20" s="197"/>
      <c r="C20" s="197"/>
      <c r="D20" s="197"/>
      <c r="E20" s="197"/>
      <c r="F20" s="198"/>
      <c r="G20" s="15">
        <v>13</v>
      </c>
      <c r="H20" s="56">
        <v>8848887</v>
      </c>
      <c r="I20" s="56">
        <v>6934923</v>
      </c>
    </row>
    <row r="21" spans="1:9" ht="12.75" customHeight="1">
      <c r="A21" s="196" t="s">
        <v>61</v>
      </c>
      <c r="B21" s="197"/>
      <c r="C21" s="197"/>
      <c r="D21" s="197"/>
      <c r="E21" s="197"/>
      <c r="F21" s="198"/>
      <c r="G21" s="15">
        <v>14</v>
      </c>
      <c r="H21" s="56">
        <v>70434</v>
      </c>
      <c r="I21" s="56">
        <v>107824</v>
      </c>
    </row>
    <row r="22" spans="1:9" ht="12.75" customHeight="1">
      <c r="A22" s="196" t="s">
        <v>62</v>
      </c>
      <c r="B22" s="197"/>
      <c r="C22" s="197"/>
      <c r="D22" s="197"/>
      <c r="E22" s="197"/>
      <c r="F22" s="198"/>
      <c r="G22" s="15">
        <v>15</v>
      </c>
      <c r="H22" s="56">
        <v>0</v>
      </c>
      <c r="I22" s="56">
        <v>0</v>
      </c>
    </row>
    <row r="23" spans="1:9" ht="12.75" customHeight="1">
      <c r="A23" s="196" t="s">
        <v>63</v>
      </c>
      <c r="B23" s="197"/>
      <c r="C23" s="197"/>
      <c r="D23" s="197"/>
      <c r="E23" s="197"/>
      <c r="F23" s="198"/>
      <c r="G23" s="15">
        <v>16</v>
      </c>
      <c r="H23" s="56">
        <v>0</v>
      </c>
      <c r="I23" s="56">
        <v>0</v>
      </c>
    </row>
    <row r="24" spans="1:9" ht="12.75" customHeight="1">
      <c r="A24" s="196" t="s">
        <v>64</v>
      </c>
      <c r="B24" s="197"/>
      <c r="C24" s="197"/>
      <c r="D24" s="197"/>
      <c r="E24" s="197"/>
      <c r="F24" s="198"/>
      <c r="G24" s="15">
        <v>17</v>
      </c>
      <c r="H24" s="56">
        <v>9309855</v>
      </c>
      <c r="I24" s="56">
        <v>9402495</v>
      </c>
    </row>
    <row r="25" spans="1:9" ht="12.75" customHeight="1">
      <c r="A25" s="196" t="s">
        <v>65</v>
      </c>
      <c r="B25" s="197"/>
      <c r="C25" s="197"/>
      <c r="D25" s="197"/>
      <c r="E25" s="197"/>
      <c r="F25" s="198"/>
      <c r="G25" s="15">
        <v>18</v>
      </c>
      <c r="H25" s="56">
        <v>72025</v>
      </c>
      <c r="I25" s="56">
        <v>71795</v>
      </c>
    </row>
    <row r="26" spans="1:9" ht="12.75" customHeight="1">
      <c r="A26" s="196" t="s">
        <v>66</v>
      </c>
      <c r="B26" s="197"/>
      <c r="C26" s="197"/>
      <c r="D26" s="197"/>
      <c r="E26" s="197"/>
      <c r="F26" s="198"/>
      <c r="G26" s="15">
        <v>19</v>
      </c>
      <c r="H26" s="56">
        <v>4615000</v>
      </c>
      <c r="I26" s="56">
        <v>4615000</v>
      </c>
    </row>
    <row r="27" spans="1:9" ht="12.75" customHeight="1">
      <c r="A27" s="204" t="s">
        <v>67</v>
      </c>
      <c r="B27" s="205"/>
      <c r="C27" s="205"/>
      <c r="D27" s="205"/>
      <c r="E27" s="205"/>
      <c r="F27" s="206"/>
      <c r="G27" s="16">
        <v>20</v>
      </c>
      <c r="H27" s="57">
        <f>SUM(H28:H37)</f>
        <v>71611237</v>
      </c>
      <c r="I27" s="57">
        <f>SUM(I28:I37)</f>
        <v>70543463</v>
      </c>
    </row>
    <row r="28" spans="1:9" ht="12.75" customHeight="1">
      <c r="A28" s="196" t="s">
        <v>68</v>
      </c>
      <c r="B28" s="197"/>
      <c r="C28" s="197"/>
      <c r="D28" s="197"/>
      <c r="E28" s="197"/>
      <c r="F28" s="198"/>
      <c r="G28" s="15">
        <v>21</v>
      </c>
      <c r="H28" s="56">
        <v>70427762</v>
      </c>
      <c r="I28" s="56">
        <v>70427762</v>
      </c>
    </row>
    <row r="29" spans="1:9" ht="12.75" customHeight="1">
      <c r="A29" s="196" t="s">
        <v>69</v>
      </c>
      <c r="B29" s="197"/>
      <c r="C29" s="197"/>
      <c r="D29" s="197"/>
      <c r="E29" s="197"/>
      <c r="F29" s="198"/>
      <c r="G29" s="15">
        <v>22</v>
      </c>
      <c r="H29" s="56">
        <v>0</v>
      </c>
      <c r="I29" s="56">
        <v>0</v>
      </c>
    </row>
    <row r="30" spans="1:9" ht="12.75" customHeight="1">
      <c r="A30" s="196" t="s">
        <v>70</v>
      </c>
      <c r="B30" s="197"/>
      <c r="C30" s="197"/>
      <c r="D30" s="197"/>
      <c r="E30" s="197"/>
      <c r="F30" s="198"/>
      <c r="G30" s="15">
        <v>23</v>
      </c>
      <c r="H30" s="56">
        <v>0</v>
      </c>
      <c r="I30" s="56">
        <v>0</v>
      </c>
    </row>
    <row r="31" spans="1:9" ht="24.6" customHeight="1">
      <c r="A31" s="196" t="s">
        <v>71</v>
      </c>
      <c r="B31" s="197"/>
      <c r="C31" s="197"/>
      <c r="D31" s="197"/>
      <c r="E31" s="197"/>
      <c r="F31" s="198"/>
      <c r="G31" s="15">
        <v>24</v>
      </c>
      <c r="H31" s="56">
        <v>0</v>
      </c>
      <c r="I31" s="56">
        <v>0</v>
      </c>
    </row>
    <row r="32" spans="1:9" ht="24" customHeight="1">
      <c r="A32" s="196" t="s">
        <v>72</v>
      </c>
      <c r="B32" s="197"/>
      <c r="C32" s="197"/>
      <c r="D32" s="197"/>
      <c r="E32" s="197"/>
      <c r="F32" s="198"/>
      <c r="G32" s="15">
        <v>25</v>
      </c>
      <c r="H32" s="56">
        <v>0</v>
      </c>
      <c r="I32" s="56">
        <v>0</v>
      </c>
    </row>
    <row r="33" spans="1:9" ht="26.45" customHeight="1">
      <c r="A33" s="196" t="s">
        <v>73</v>
      </c>
      <c r="B33" s="197"/>
      <c r="C33" s="197"/>
      <c r="D33" s="197"/>
      <c r="E33" s="197"/>
      <c r="F33" s="198"/>
      <c r="G33" s="15">
        <v>26</v>
      </c>
      <c r="H33" s="56">
        <v>0</v>
      </c>
      <c r="I33" s="56">
        <v>0</v>
      </c>
    </row>
    <row r="34" spans="1:9" ht="12.75" customHeight="1">
      <c r="A34" s="196" t="s">
        <v>74</v>
      </c>
      <c r="B34" s="197"/>
      <c r="C34" s="197"/>
      <c r="D34" s="197"/>
      <c r="E34" s="197"/>
      <c r="F34" s="198"/>
      <c r="G34" s="15">
        <v>27</v>
      </c>
      <c r="H34" s="56">
        <v>0</v>
      </c>
      <c r="I34" s="56">
        <v>0</v>
      </c>
    </row>
    <row r="35" spans="1:9" ht="12.75" customHeight="1">
      <c r="A35" s="196" t="s">
        <v>75</v>
      </c>
      <c r="B35" s="197"/>
      <c r="C35" s="197"/>
      <c r="D35" s="197"/>
      <c r="E35" s="197"/>
      <c r="F35" s="198"/>
      <c r="G35" s="15">
        <v>28</v>
      </c>
      <c r="H35" s="56">
        <v>147154</v>
      </c>
      <c r="I35" s="56">
        <v>114901</v>
      </c>
    </row>
    <row r="36" spans="1:9" ht="12.75" customHeight="1">
      <c r="A36" s="196" t="s">
        <v>76</v>
      </c>
      <c r="B36" s="197"/>
      <c r="C36" s="197"/>
      <c r="D36" s="197"/>
      <c r="E36" s="197"/>
      <c r="F36" s="198"/>
      <c r="G36" s="15">
        <v>29</v>
      </c>
      <c r="H36" s="56">
        <v>0</v>
      </c>
      <c r="I36" s="56">
        <v>0</v>
      </c>
    </row>
    <row r="37" spans="1:9" ht="12.75" customHeight="1">
      <c r="A37" s="196" t="s">
        <v>77</v>
      </c>
      <c r="B37" s="197"/>
      <c r="C37" s="197"/>
      <c r="D37" s="197"/>
      <c r="E37" s="197"/>
      <c r="F37" s="198"/>
      <c r="G37" s="15">
        <v>30</v>
      </c>
      <c r="H37" s="56">
        <v>1036321</v>
      </c>
      <c r="I37" s="56">
        <v>800</v>
      </c>
    </row>
    <row r="38" spans="1:9" ht="12.75" customHeight="1">
      <c r="A38" s="204" t="s">
        <v>78</v>
      </c>
      <c r="B38" s="205"/>
      <c r="C38" s="205"/>
      <c r="D38" s="205"/>
      <c r="E38" s="205"/>
      <c r="F38" s="206"/>
      <c r="G38" s="16">
        <v>31</v>
      </c>
      <c r="H38" s="57">
        <f>H39+H40+H41+H42</f>
        <v>0</v>
      </c>
      <c r="I38" s="57">
        <f>I39+I40+I41+I42</f>
        <v>0</v>
      </c>
    </row>
    <row r="39" spans="1:9" ht="12.75" customHeight="1">
      <c r="A39" s="196" t="s">
        <v>79</v>
      </c>
      <c r="B39" s="197"/>
      <c r="C39" s="197"/>
      <c r="D39" s="197"/>
      <c r="E39" s="197"/>
      <c r="F39" s="198"/>
      <c r="G39" s="15">
        <v>32</v>
      </c>
      <c r="H39" s="56">
        <v>0</v>
      </c>
      <c r="I39" s="56">
        <v>0</v>
      </c>
    </row>
    <row r="40" spans="1:9" ht="21.6" customHeight="1">
      <c r="A40" s="196" t="s">
        <v>80</v>
      </c>
      <c r="B40" s="197"/>
      <c r="C40" s="197"/>
      <c r="D40" s="197"/>
      <c r="E40" s="197"/>
      <c r="F40" s="198"/>
      <c r="G40" s="15">
        <v>33</v>
      </c>
      <c r="H40" s="56">
        <v>0</v>
      </c>
      <c r="I40" s="56">
        <v>0</v>
      </c>
    </row>
    <row r="41" spans="1:9" ht="12.75" customHeight="1">
      <c r="A41" s="196" t="s">
        <v>81</v>
      </c>
      <c r="B41" s="197"/>
      <c r="C41" s="197"/>
      <c r="D41" s="197"/>
      <c r="E41" s="197"/>
      <c r="F41" s="198"/>
      <c r="G41" s="15">
        <v>34</v>
      </c>
      <c r="H41" s="56">
        <v>0</v>
      </c>
      <c r="I41" s="56">
        <v>0</v>
      </c>
    </row>
    <row r="42" spans="1:9" ht="12.75" customHeight="1">
      <c r="A42" s="196" t="s">
        <v>82</v>
      </c>
      <c r="B42" s="197"/>
      <c r="C42" s="197"/>
      <c r="D42" s="197"/>
      <c r="E42" s="197"/>
      <c r="F42" s="198"/>
      <c r="G42" s="15">
        <v>35</v>
      </c>
      <c r="H42" s="56">
        <v>0</v>
      </c>
      <c r="I42" s="56">
        <v>0</v>
      </c>
    </row>
    <row r="43" spans="1:9" ht="12.75" customHeight="1">
      <c r="A43" s="179" t="s">
        <v>83</v>
      </c>
      <c r="B43" s="180"/>
      <c r="C43" s="180"/>
      <c r="D43" s="180"/>
      <c r="E43" s="180"/>
      <c r="F43" s="181"/>
      <c r="G43" s="15">
        <v>36</v>
      </c>
      <c r="H43" s="56">
        <v>0</v>
      </c>
      <c r="I43" s="56">
        <v>0</v>
      </c>
    </row>
    <row r="44" spans="1:9" ht="12.75" customHeight="1">
      <c r="A44" s="188" t="s">
        <v>84</v>
      </c>
      <c r="B44" s="189"/>
      <c r="C44" s="189"/>
      <c r="D44" s="189"/>
      <c r="E44" s="189"/>
      <c r="F44" s="190"/>
      <c r="G44" s="16">
        <v>37</v>
      </c>
      <c r="H44" s="57">
        <f>H45+H53+H60+H70</f>
        <v>117550387</v>
      </c>
      <c r="I44" s="57">
        <f>I45+I53+I60+I70</f>
        <v>121940908</v>
      </c>
    </row>
    <row r="45" spans="1:9" ht="12.75" customHeight="1">
      <c r="A45" s="204" t="s">
        <v>85</v>
      </c>
      <c r="B45" s="205"/>
      <c r="C45" s="205"/>
      <c r="D45" s="205"/>
      <c r="E45" s="205"/>
      <c r="F45" s="206"/>
      <c r="G45" s="16">
        <v>38</v>
      </c>
      <c r="H45" s="57">
        <f>SUM(H46:H52)</f>
        <v>17423773</v>
      </c>
      <c r="I45" s="57">
        <f>SUM(I46:I52)</f>
        <v>20991672</v>
      </c>
    </row>
    <row r="46" spans="1:9" ht="12.75" customHeight="1">
      <c r="A46" s="196" t="s">
        <v>86</v>
      </c>
      <c r="B46" s="197"/>
      <c r="C46" s="197"/>
      <c r="D46" s="197"/>
      <c r="E46" s="197"/>
      <c r="F46" s="198"/>
      <c r="G46" s="15">
        <v>39</v>
      </c>
      <c r="H46" s="56">
        <v>6720915</v>
      </c>
      <c r="I46" s="56">
        <v>7685321</v>
      </c>
    </row>
    <row r="47" spans="1:9" ht="12.75" customHeight="1">
      <c r="A47" s="196" t="s">
        <v>87</v>
      </c>
      <c r="B47" s="197"/>
      <c r="C47" s="197"/>
      <c r="D47" s="197"/>
      <c r="E47" s="197"/>
      <c r="F47" s="198"/>
      <c r="G47" s="15">
        <v>40</v>
      </c>
      <c r="H47" s="56">
        <v>6108</v>
      </c>
      <c r="I47" s="56">
        <v>0</v>
      </c>
    </row>
    <row r="48" spans="1:9" ht="12.75" customHeight="1">
      <c r="A48" s="196" t="s">
        <v>88</v>
      </c>
      <c r="B48" s="197"/>
      <c r="C48" s="197"/>
      <c r="D48" s="197"/>
      <c r="E48" s="197"/>
      <c r="F48" s="198"/>
      <c r="G48" s="15">
        <v>41</v>
      </c>
      <c r="H48" s="56">
        <v>1830136</v>
      </c>
      <c r="I48" s="56">
        <v>3372877</v>
      </c>
    </row>
    <row r="49" spans="1:9" ht="12.75" customHeight="1">
      <c r="A49" s="196" t="s">
        <v>89</v>
      </c>
      <c r="B49" s="197"/>
      <c r="C49" s="197"/>
      <c r="D49" s="197"/>
      <c r="E49" s="197"/>
      <c r="F49" s="198"/>
      <c r="G49" s="15">
        <v>42</v>
      </c>
      <c r="H49" s="56">
        <v>8866614</v>
      </c>
      <c r="I49" s="56">
        <v>9933474</v>
      </c>
    </row>
    <row r="50" spans="1:9" ht="12.75" customHeight="1">
      <c r="A50" s="196" t="s">
        <v>90</v>
      </c>
      <c r="B50" s="197"/>
      <c r="C50" s="197"/>
      <c r="D50" s="197"/>
      <c r="E50" s="197"/>
      <c r="F50" s="198"/>
      <c r="G50" s="15">
        <v>43</v>
      </c>
      <c r="H50" s="56">
        <v>0</v>
      </c>
      <c r="I50" s="56">
        <v>0</v>
      </c>
    </row>
    <row r="51" spans="1:9" ht="12.75" customHeight="1">
      <c r="A51" s="196" t="s">
        <v>91</v>
      </c>
      <c r="B51" s="197"/>
      <c r="C51" s="197"/>
      <c r="D51" s="197"/>
      <c r="E51" s="197"/>
      <c r="F51" s="198"/>
      <c r="G51" s="15">
        <v>44</v>
      </c>
      <c r="H51" s="56">
        <v>0</v>
      </c>
      <c r="I51" s="56">
        <v>0</v>
      </c>
    </row>
    <row r="52" spans="1:9" ht="12.75" customHeight="1">
      <c r="A52" s="196" t="s">
        <v>92</v>
      </c>
      <c r="B52" s="197"/>
      <c r="C52" s="197"/>
      <c r="D52" s="197"/>
      <c r="E52" s="197"/>
      <c r="F52" s="198"/>
      <c r="G52" s="15">
        <v>45</v>
      </c>
      <c r="H52" s="56">
        <v>0</v>
      </c>
      <c r="I52" s="56">
        <v>0</v>
      </c>
    </row>
    <row r="53" spans="1:9" ht="12.75" customHeight="1">
      <c r="A53" s="204" t="s">
        <v>93</v>
      </c>
      <c r="B53" s="205"/>
      <c r="C53" s="205"/>
      <c r="D53" s="205"/>
      <c r="E53" s="205"/>
      <c r="F53" s="206"/>
      <c r="G53" s="16">
        <v>46</v>
      </c>
      <c r="H53" s="57">
        <f>SUM(H54:H59)</f>
        <v>78916128</v>
      </c>
      <c r="I53" s="57">
        <f>SUM(I54:I59)</f>
        <v>84203472</v>
      </c>
    </row>
    <row r="54" spans="1:9" ht="12.75" customHeight="1">
      <c r="A54" s="196" t="s">
        <v>94</v>
      </c>
      <c r="B54" s="197"/>
      <c r="C54" s="197"/>
      <c r="D54" s="197"/>
      <c r="E54" s="197"/>
      <c r="F54" s="198"/>
      <c r="G54" s="15">
        <v>47</v>
      </c>
      <c r="H54" s="56">
        <v>11823440</v>
      </c>
      <c r="I54" s="56">
        <v>10184102</v>
      </c>
    </row>
    <row r="55" spans="1:9" ht="24.6" customHeight="1">
      <c r="A55" s="196" t="s">
        <v>95</v>
      </c>
      <c r="B55" s="197"/>
      <c r="C55" s="197"/>
      <c r="D55" s="197"/>
      <c r="E55" s="197"/>
      <c r="F55" s="198"/>
      <c r="G55" s="15">
        <v>48</v>
      </c>
      <c r="H55" s="56">
        <v>0</v>
      </c>
      <c r="I55" s="56">
        <v>0</v>
      </c>
    </row>
    <row r="56" spans="1:9" ht="12.75" customHeight="1">
      <c r="A56" s="196" t="s">
        <v>96</v>
      </c>
      <c r="B56" s="197"/>
      <c r="C56" s="197"/>
      <c r="D56" s="197"/>
      <c r="E56" s="197"/>
      <c r="F56" s="198"/>
      <c r="G56" s="15">
        <v>49</v>
      </c>
      <c r="H56" s="56">
        <v>56380736</v>
      </c>
      <c r="I56" s="56">
        <v>69017693</v>
      </c>
    </row>
    <row r="57" spans="1:9" ht="12.75" customHeight="1">
      <c r="A57" s="196" t="s">
        <v>97</v>
      </c>
      <c r="B57" s="197"/>
      <c r="C57" s="197"/>
      <c r="D57" s="197"/>
      <c r="E57" s="197"/>
      <c r="F57" s="198"/>
      <c r="G57" s="15">
        <v>50</v>
      </c>
      <c r="H57" s="56">
        <v>449</v>
      </c>
      <c r="I57" s="56">
        <v>449</v>
      </c>
    </row>
    <row r="58" spans="1:9" ht="12.75" customHeight="1">
      <c r="A58" s="196" t="s">
        <v>98</v>
      </c>
      <c r="B58" s="197"/>
      <c r="C58" s="197"/>
      <c r="D58" s="197"/>
      <c r="E58" s="197"/>
      <c r="F58" s="198"/>
      <c r="G58" s="15">
        <v>51</v>
      </c>
      <c r="H58" s="56">
        <v>7065622</v>
      </c>
      <c r="I58" s="56">
        <v>1445812</v>
      </c>
    </row>
    <row r="59" spans="1:9" ht="12.75" customHeight="1">
      <c r="A59" s="196" t="s">
        <v>99</v>
      </c>
      <c r="B59" s="197"/>
      <c r="C59" s="197"/>
      <c r="D59" s="197"/>
      <c r="E59" s="197"/>
      <c r="F59" s="198"/>
      <c r="G59" s="15">
        <v>52</v>
      </c>
      <c r="H59" s="56">
        <v>3645881</v>
      </c>
      <c r="I59" s="56">
        <v>3555416</v>
      </c>
    </row>
    <row r="60" spans="1:9" ht="12.75" customHeight="1">
      <c r="A60" s="204" t="s">
        <v>100</v>
      </c>
      <c r="B60" s="205"/>
      <c r="C60" s="205"/>
      <c r="D60" s="205"/>
      <c r="E60" s="205"/>
      <c r="F60" s="206"/>
      <c r="G60" s="16">
        <v>53</v>
      </c>
      <c r="H60" s="57">
        <f>SUM(H61:H69)</f>
        <v>19279962</v>
      </c>
      <c r="I60" s="57">
        <f>SUM(I61:I69)</f>
        <v>14788083</v>
      </c>
    </row>
    <row r="61" spans="1:9" ht="12.75" customHeight="1">
      <c r="A61" s="196" t="s">
        <v>101</v>
      </c>
      <c r="B61" s="197"/>
      <c r="C61" s="197"/>
      <c r="D61" s="197"/>
      <c r="E61" s="197"/>
      <c r="F61" s="198"/>
      <c r="G61" s="15">
        <v>54</v>
      </c>
      <c r="H61" s="56">
        <v>0</v>
      </c>
      <c r="I61" s="56">
        <v>0</v>
      </c>
    </row>
    <row r="62" spans="1:9" ht="12.75" customHeight="1">
      <c r="A62" s="196" t="s">
        <v>102</v>
      </c>
      <c r="B62" s="197"/>
      <c r="C62" s="197"/>
      <c r="D62" s="197"/>
      <c r="E62" s="197"/>
      <c r="F62" s="198"/>
      <c r="G62" s="15">
        <v>55</v>
      </c>
      <c r="H62" s="56">
        <v>0</v>
      </c>
      <c r="I62" s="56">
        <v>0</v>
      </c>
    </row>
    <row r="63" spans="1:9" ht="12.75" customHeight="1">
      <c r="A63" s="196" t="s">
        <v>103</v>
      </c>
      <c r="B63" s="197"/>
      <c r="C63" s="197"/>
      <c r="D63" s="197"/>
      <c r="E63" s="197"/>
      <c r="F63" s="198"/>
      <c r="G63" s="15">
        <v>56</v>
      </c>
      <c r="H63" s="56">
        <v>10672003</v>
      </c>
      <c r="I63" s="56">
        <v>6193242</v>
      </c>
    </row>
    <row r="64" spans="1:9" ht="23.45" customHeight="1">
      <c r="A64" s="196" t="s">
        <v>104</v>
      </c>
      <c r="B64" s="197"/>
      <c r="C64" s="197"/>
      <c r="D64" s="197"/>
      <c r="E64" s="197"/>
      <c r="F64" s="198"/>
      <c r="G64" s="15">
        <v>57</v>
      </c>
      <c r="H64" s="56">
        <v>0</v>
      </c>
      <c r="I64" s="56">
        <v>0</v>
      </c>
    </row>
    <row r="65" spans="1:9" ht="21" customHeight="1">
      <c r="A65" s="196" t="s">
        <v>105</v>
      </c>
      <c r="B65" s="197"/>
      <c r="C65" s="197"/>
      <c r="D65" s="197"/>
      <c r="E65" s="197"/>
      <c r="F65" s="198"/>
      <c r="G65" s="15">
        <v>58</v>
      </c>
      <c r="H65" s="56">
        <v>0</v>
      </c>
      <c r="I65" s="56">
        <v>0</v>
      </c>
    </row>
    <row r="66" spans="1:9" ht="22.9" customHeight="1">
      <c r="A66" s="196" t="s">
        <v>106</v>
      </c>
      <c r="B66" s="197"/>
      <c r="C66" s="197"/>
      <c r="D66" s="197"/>
      <c r="E66" s="197"/>
      <c r="F66" s="198"/>
      <c r="G66" s="15">
        <v>59</v>
      </c>
      <c r="H66" s="56">
        <v>0</v>
      </c>
      <c r="I66" s="56">
        <v>0</v>
      </c>
    </row>
    <row r="67" spans="1:9" ht="12.75" customHeight="1">
      <c r="A67" s="196" t="s">
        <v>107</v>
      </c>
      <c r="B67" s="197"/>
      <c r="C67" s="197"/>
      <c r="D67" s="197"/>
      <c r="E67" s="197"/>
      <c r="F67" s="198"/>
      <c r="G67" s="15">
        <v>60</v>
      </c>
      <c r="H67" s="56">
        <v>149624</v>
      </c>
      <c r="I67" s="56">
        <v>149624</v>
      </c>
    </row>
    <row r="68" spans="1:9" ht="12.75" customHeight="1">
      <c r="A68" s="196" t="s">
        <v>108</v>
      </c>
      <c r="B68" s="197"/>
      <c r="C68" s="197"/>
      <c r="D68" s="197"/>
      <c r="E68" s="197"/>
      <c r="F68" s="198"/>
      <c r="G68" s="15">
        <v>61</v>
      </c>
      <c r="H68" s="56">
        <v>8458335</v>
      </c>
      <c r="I68" s="56">
        <v>8445217</v>
      </c>
    </row>
    <row r="69" spans="1:9" ht="12.75" customHeight="1">
      <c r="A69" s="196" t="s">
        <v>109</v>
      </c>
      <c r="B69" s="197"/>
      <c r="C69" s="197"/>
      <c r="D69" s="197"/>
      <c r="E69" s="197"/>
      <c r="F69" s="198"/>
      <c r="G69" s="15">
        <v>62</v>
      </c>
      <c r="H69" s="56">
        <v>0</v>
      </c>
      <c r="I69" s="56">
        <v>0</v>
      </c>
    </row>
    <row r="70" spans="1:9" ht="12.75" customHeight="1">
      <c r="A70" s="179" t="s">
        <v>110</v>
      </c>
      <c r="B70" s="180"/>
      <c r="C70" s="180"/>
      <c r="D70" s="180"/>
      <c r="E70" s="180"/>
      <c r="F70" s="181"/>
      <c r="G70" s="15">
        <v>63</v>
      </c>
      <c r="H70" s="56">
        <v>1930524</v>
      </c>
      <c r="I70" s="56">
        <v>1957681</v>
      </c>
    </row>
    <row r="71" spans="1:9" ht="12.75" customHeight="1">
      <c r="A71" s="182" t="s">
        <v>111</v>
      </c>
      <c r="B71" s="183"/>
      <c r="C71" s="183"/>
      <c r="D71" s="183"/>
      <c r="E71" s="183"/>
      <c r="F71" s="184"/>
      <c r="G71" s="15">
        <v>64</v>
      </c>
      <c r="H71" s="56">
        <v>731569</v>
      </c>
      <c r="I71" s="56">
        <v>386704</v>
      </c>
    </row>
    <row r="72" spans="1:9" ht="12.75" customHeight="1">
      <c r="A72" s="188" t="s">
        <v>112</v>
      </c>
      <c r="B72" s="189"/>
      <c r="C72" s="189"/>
      <c r="D72" s="189"/>
      <c r="E72" s="189"/>
      <c r="F72" s="190"/>
      <c r="G72" s="16">
        <v>65</v>
      </c>
      <c r="H72" s="57">
        <f>H8+H9+H44+H71</f>
        <v>329624716</v>
      </c>
      <c r="I72" s="57">
        <f>I8+I9+I44+I71</f>
        <v>326984263</v>
      </c>
    </row>
    <row r="73" spans="1:9" ht="12.75" customHeight="1">
      <c r="A73" s="191" t="s">
        <v>113</v>
      </c>
      <c r="B73" s="192"/>
      <c r="C73" s="192"/>
      <c r="D73" s="192"/>
      <c r="E73" s="192"/>
      <c r="F73" s="193"/>
      <c r="G73" s="18">
        <v>66</v>
      </c>
      <c r="H73" s="58">
        <v>10345906</v>
      </c>
      <c r="I73" s="58">
        <v>10096475</v>
      </c>
    </row>
    <row r="74" spans="1:9" ht="12.75">
      <c r="A74" s="194" t="s">
        <v>114</v>
      </c>
      <c r="B74" s="195"/>
      <c r="C74" s="195"/>
      <c r="D74" s="195"/>
      <c r="E74" s="195"/>
      <c r="F74" s="195"/>
      <c r="G74" s="195"/>
      <c r="H74" s="195"/>
      <c r="I74" s="195"/>
    </row>
    <row r="75" spans="1:9" ht="24.75" customHeight="1">
      <c r="A75" s="176" t="s">
        <v>399</v>
      </c>
      <c r="B75" s="177"/>
      <c r="C75" s="177"/>
      <c r="D75" s="177"/>
      <c r="E75" s="177"/>
      <c r="F75" s="177"/>
      <c r="G75" s="16">
        <v>67</v>
      </c>
      <c r="H75" s="57">
        <f>H76+H77+H78+H84+H85+H91+H94+H97</f>
        <v>117756532</v>
      </c>
      <c r="I75" s="57">
        <f>I76+I77+I78+I84+I85+I91+I94+I97</f>
        <v>144952502</v>
      </c>
    </row>
    <row r="76" spans="1:9" ht="12.75" customHeight="1">
      <c r="A76" s="185" t="s">
        <v>115</v>
      </c>
      <c r="B76" s="185"/>
      <c r="C76" s="185"/>
      <c r="D76" s="185"/>
      <c r="E76" s="185"/>
      <c r="F76" s="185"/>
      <c r="G76" s="15">
        <v>68</v>
      </c>
      <c r="H76" s="42">
        <v>19016430</v>
      </c>
      <c r="I76" s="42">
        <v>19016430</v>
      </c>
    </row>
    <row r="77" spans="1:9" ht="12.75" customHeight="1">
      <c r="A77" s="185" t="s">
        <v>116</v>
      </c>
      <c r="B77" s="185"/>
      <c r="C77" s="185"/>
      <c r="D77" s="185"/>
      <c r="E77" s="185"/>
      <c r="F77" s="185"/>
      <c r="G77" s="15">
        <v>69</v>
      </c>
      <c r="H77" s="42">
        <v>84195807</v>
      </c>
      <c r="I77" s="42">
        <v>84195807</v>
      </c>
    </row>
    <row r="78" spans="1:9" ht="12.75" customHeight="1">
      <c r="A78" s="187" t="s">
        <v>117</v>
      </c>
      <c r="B78" s="187"/>
      <c r="C78" s="187"/>
      <c r="D78" s="187"/>
      <c r="E78" s="187"/>
      <c r="F78" s="187"/>
      <c r="G78" s="16">
        <v>70</v>
      </c>
      <c r="H78" s="57">
        <f>SUM(H79:H83)</f>
        <v>5958360</v>
      </c>
      <c r="I78" s="57">
        <f>SUM(I79:I83)</f>
        <v>8067595</v>
      </c>
    </row>
    <row r="79" spans="1:9" ht="12.75" customHeight="1">
      <c r="A79" s="174" t="s">
        <v>118</v>
      </c>
      <c r="B79" s="174"/>
      <c r="C79" s="174"/>
      <c r="D79" s="174"/>
      <c r="E79" s="174"/>
      <c r="F79" s="174"/>
      <c r="G79" s="15">
        <v>71</v>
      </c>
      <c r="H79" s="42">
        <v>5158360</v>
      </c>
      <c r="I79" s="42">
        <v>7267595</v>
      </c>
    </row>
    <row r="80" spans="1:9" ht="12.75" customHeight="1">
      <c r="A80" s="174" t="s">
        <v>119</v>
      </c>
      <c r="B80" s="174"/>
      <c r="C80" s="174"/>
      <c r="D80" s="174"/>
      <c r="E80" s="174"/>
      <c r="F80" s="174"/>
      <c r="G80" s="15">
        <v>72</v>
      </c>
      <c r="H80" s="42">
        <v>800000</v>
      </c>
      <c r="I80" s="42">
        <v>800000</v>
      </c>
    </row>
    <row r="81" spans="1:9" ht="12.75" customHeight="1">
      <c r="A81" s="174" t="s">
        <v>120</v>
      </c>
      <c r="B81" s="174"/>
      <c r="C81" s="174"/>
      <c r="D81" s="174"/>
      <c r="E81" s="174"/>
      <c r="F81" s="174"/>
      <c r="G81" s="15">
        <v>73</v>
      </c>
      <c r="H81" s="42">
        <v>0</v>
      </c>
      <c r="I81" s="42">
        <v>0</v>
      </c>
    </row>
    <row r="82" spans="1:9" ht="12.75" customHeight="1">
      <c r="A82" s="174" t="s">
        <v>121</v>
      </c>
      <c r="B82" s="174"/>
      <c r="C82" s="174"/>
      <c r="D82" s="174"/>
      <c r="E82" s="174"/>
      <c r="F82" s="174"/>
      <c r="G82" s="15">
        <v>74</v>
      </c>
      <c r="H82" s="42">
        <v>0</v>
      </c>
      <c r="I82" s="42">
        <v>0</v>
      </c>
    </row>
    <row r="83" spans="1:9" ht="12.75" customHeight="1">
      <c r="A83" s="174" t="s">
        <v>122</v>
      </c>
      <c r="B83" s="174"/>
      <c r="C83" s="174"/>
      <c r="D83" s="174"/>
      <c r="E83" s="174"/>
      <c r="F83" s="174"/>
      <c r="G83" s="15">
        <v>75</v>
      </c>
      <c r="H83" s="42">
        <v>0</v>
      </c>
      <c r="I83" s="42">
        <v>0</v>
      </c>
    </row>
    <row r="84" spans="1:9" ht="12.75" customHeight="1">
      <c r="A84" s="185" t="s">
        <v>123</v>
      </c>
      <c r="B84" s="185"/>
      <c r="C84" s="185"/>
      <c r="D84" s="185"/>
      <c r="E84" s="185"/>
      <c r="F84" s="185"/>
      <c r="G84" s="15">
        <v>76</v>
      </c>
      <c r="H84" s="42">
        <v>48671401</v>
      </c>
      <c r="I84" s="42">
        <v>45669154</v>
      </c>
    </row>
    <row r="85" spans="1:9" ht="12.75" customHeight="1">
      <c r="A85" s="186" t="s">
        <v>389</v>
      </c>
      <c r="B85" s="187"/>
      <c r="C85" s="187"/>
      <c r="D85" s="187"/>
      <c r="E85" s="187"/>
      <c r="F85" s="187"/>
      <c r="G85" s="16">
        <v>77</v>
      </c>
      <c r="H85" s="57">
        <f>H86+H87+H88+H89+H90</f>
        <v>0</v>
      </c>
      <c r="I85" s="57">
        <f>I86+I87+I88+I89+I90</f>
        <v>0</v>
      </c>
    </row>
    <row r="86" spans="1:9" ht="24.75" customHeight="1">
      <c r="A86" s="174" t="s">
        <v>390</v>
      </c>
      <c r="B86" s="174"/>
      <c r="C86" s="174"/>
      <c r="D86" s="174"/>
      <c r="E86" s="174"/>
      <c r="F86" s="174"/>
      <c r="G86" s="15">
        <v>78</v>
      </c>
      <c r="H86" s="56">
        <v>0</v>
      </c>
      <c r="I86" s="56">
        <v>0</v>
      </c>
    </row>
    <row r="87" spans="1:9" ht="12.75" customHeight="1">
      <c r="A87" s="174" t="s">
        <v>124</v>
      </c>
      <c r="B87" s="174"/>
      <c r="C87" s="174"/>
      <c r="D87" s="174"/>
      <c r="E87" s="174"/>
      <c r="F87" s="174"/>
      <c r="G87" s="15">
        <v>79</v>
      </c>
      <c r="H87" s="56">
        <v>0</v>
      </c>
      <c r="I87" s="56">
        <v>0</v>
      </c>
    </row>
    <row r="88" spans="1:9" ht="12.75" customHeight="1">
      <c r="A88" s="174" t="s">
        <v>125</v>
      </c>
      <c r="B88" s="174"/>
      <c r="C88" s="174"/>
      <c r="D88" s="174"/>
      <c r="E88" s="174"/>
      <c r="F88" s="174"/>
      <c r="G88" s="15">
        <v>80</v>
      </c>
      <c r="H88" s="56">
        <v>0</v>
      </c>
      <c r="I88" s="56">
        <v>0</v>
      </c>
    </row>
    <row r="89" spans="1:9" ht="12.75" customHeight="1">
      <c r="A89" s="174" t="s">
        <v>391</v>
      </c>
      <c r="B89" s="174"/>
      <c r="C89" s="174"/>
      <c r="D89" s="174"/>
      <c r="E89" s="174"/>
      <c r="F89" s="174"/>
      <c r="G89" s="15">
        <v>81</v>
      </c>
      <c r="H89" s="56">
        <v>0</v>
      </c>
      <c r="I89" s="56">
        <v>0</v>
      </c>
    </row>
    <row r="90" spans="1:9" ht="25.5" customHeight="1">
      <c r="A90" s="174" t="s">
        <v>392</v>
      </c>
      <c r="B90" s="174"/>
      <c r="C90" s="174"/>
      <c r="D90" s="174"/>
      <c r="E90" s="174"/>
      <c r="F90" s="174"/>
      <c r="G90" s="15">
        <v>82</v>
      </c>
      <c r="H90" s="56">
        <v>0</v>
      </c>
      <c r="I90" s="56">
        <v>0</v>
      </c>
    </row>
    <row r="91" spans="1:9" ht="22.9" customHeight="1">
      <c r="A91" s="186" t="s">
        <v>393</v>
      </c>
      <c r="B91" s="187"/>
      <c r="C91" s="187"/>
      <c r="D91" s="187"/>
      <c r="E91" s="187"/>
      <c r="F91" s="187"/>
      <c r="G91" s="16">
        <v>83</v>
      </c>
      <c r="H91" s="57">
        <f>H92-H93</f>
        <v>-82929197</v>
      </c>
      <c r="I91" s="57">
        <f>I92-I93</f>
        <v>-39192454</v>
      </c>
    </row>
    <row r="92" spans="1:9" ht="12.75" customHeight="1">
      <c r="A92" s="174" t="s">
        <v>126</v>
      </c>
      <c r="B92" s="174"/>
      <c r="C92" s="174"/>
      <c r="D92" s="174"/>
      <c r="E92" s="174"/>
      <c r="F92" s="174"/>
      <c r="G92" s="15">
        <v>84</v>
      </c>
      <c r="H92" s="42">
        <v>0</v>
      </c>
      <c r="I92" s="42">
        <v>0</v>
      </c>
    </row>
    <row r="93" spans="1:9" ht="12.75" customHeight="1">
      <c r="A93" s="174" t="s">
        <v>127</v>
      </c>
      <c r="B93" s="174"/>
      <c r="C93" s="174"/>
      <c r="D93" s="174"/>
      <c r="E93" s="174"/>
      <c r="F93" s="174"/>
      <c r="G93" s="15">
        <v>85</v>
      </c>
      <c r="H93" s="42">
        <v>82929197</v>
      </c>
      <c r="I93" s="42">
        <v>39192454</v>
      </c>
    </row>
    <row r="94" spans="1:9" ht="12.75" customHeight="1">
      <c r="A94" s="186" t="s">
        <v>394</v>
      </c>
      <c r="B94" s="187"/>
      <c r="C94" s="187"/>
      <c r="D94" s="187"/>
      <c r="E94" s="187"/>
      <c r="F94" s="187"/>
      <c r="G94" s="16">
        <v>86</v>
      </c>
      <c r="H94" s="57">
        <f>H95-H96</f>
        <v>42843731</v>
      </c>
      <c r="I94" s="57">
        <f>I95-I96</f>
        <v>27195970</v>
      </c>
    </row>
    <row r="95" spans="1:9" ht="12.75" customHeight="1">
      <c r="A95" s="174" t="s">
        <v>128</v>
      </c>
      <c r="B95" s="174"/>
      <c r="C95" s="174"/>
      <c r="D95" s="174"/>
      <c r="E95" s="174"/>
      <c r="F95" s="174"/>
      <c r="G95" s="15">
        <v>87</v>
      </c>
      <c r="H95" s="42">
        <v>42843731</v>
      </c>
      <c r="I95" s="42">
        <v>27195970</v>
      </c>
    </row>
    <row r="96" spans="1:9" ht="12.75" customHeight="1">
      <c r="A96" s="174" t="s">
        <v>129</v>
      </c>
      <c r="B96" s="174"/>
      <c r="C96" s="174"/>
      <c r="D96" s="174"/>
      <c r="E96" s="174"/>
      <c r="F96" s="174"/>
      <c r="G96" s="15">
        <v>88</v>
      </c>
      <c r="H96" s="42">
        <v>0</v>
      </c>
      <c r="I96" s="42">
        <v>0</v>
      </c>
    </row>
    <row r="97" spans="1:9" ht="12.75" customHeight="1">
      <c r="A97" s="185" t="s">
        <v>130</v>
      </c>
      <c r="B97" s="185"/>
      <c r="C97" s="185"/>
      <c r="D97" s="185"/>
      <c r="E97" s="185"/>
      <c r="F97" s="185"/>
      <c r="G97" s="15">
        <v>89</v>
      </c>
      <c r="H97" s="42">
        <v>0</v>
      </c>
      <c r="I97" s="42">
        <v>0</v>
      </c>
    </row>
    <row r="98" spans="1:9" ht="12.75" customHeight="1">
      <c r="A98" s="176" t="s">
        <v>395</v>
      </c>
      <c r="B98" s="177"/>
      <c r="C98" s="177"/>
      <c r="D98" s="177"/>
      <c r="E98" s="177"/>
      <c r="F98" s="177"/>
      <c r="G98" s="16">
        <v>90</v>
      </c>
      <c r="H98" s="57">
        <f>SUM(H99:H104)</f>
        <v>0</v>
      </c>
      <c r="I98" s="57">
        <f>SUM(I99:I104)</f>
        <v>0</v>
      </c>
    </row>
    <row r="99" spans="1:9" ht="25.9" customHeight="1">
      <c r="A99" s="174" t="s">
        <v>131</v>
      </c>
      <c r="B99" s="174"/>
      <c r="C99" s="174"/>
      <c r="D99" s="174"/>
      <c r="E99" s="174"/>
      <c r="F99" s="174"/>
      <c r="G99" s="15">
        <v>91</v>
      </c>
      <c r="H99" s="42">
        <v>0</v>
      </c>
      <c r="I99" s="42">
        <v>0</v>
      </c>
    </row>
    <row r="100" spans="1:9" ht="12.75" customHeight="1">
      <c r="A100" s="174" t="s">
        <v>132</v>
      </c>
      <c r="B100" s="174"/>
      <c r="C100" s="174"/>
      <c r="D100" s="174"/>
      <c r="E100" s="174"/>
      <c r="F100" s="174"/>
      <c r="G100" s="15">
        <v>92</v>
      </c>
      <c r="H100" s="42">
        <v>0</v>
      </c>
      <c r="I100" s="42">
        <v>0</v>
      </c>
    </row>
    <row r="101" spans="1:9" ht="12.75" customHeight="1">
      <c r="A101" s="174" t="s">
        <v>133</v>
      </c>
      <c r="B101" s="174"/>
      <c r="C101" s="174"/>
      <c r="D101" s="174"/>
      <c r="E101" s="174"/>
      <c r="F101" s="174"/>
      <c r="G101" s="15">
        <v>93</v>
      </c>
      <c r="H101" s="42">
        <v>0</v>
      </c>
      <c r="I101" s="42">
        <v>0</v>
      </c>
    </row>
    <row r="102" spans="1:9" ht="12.75" customHeight="1">
      <c r="A102" s="174" t="s">
        <v>134</v>
      </c>
      <c r="B102" s="174"/>
      <c r="C102" s="174"/>
      <c r="D102" s="174"/>
      <c r="E102" s="174"/>
      <c r="F102" s="174"/>
      <c r="G102" s="15">
        <v>94</v>
      </c>
      <c r="H102" s="56">
        <v>0</v>
      </c>
      <c r="I102" s="56">
        <v>0</v>
      </c>
    </row>
    <row r="103" spans="1:9" ht="12.75" customHeight="1">
      <c r="A103" s="174" t="s">
        <v>135</v>
      </c>
      <c r="B103" s="174"/>
      <c r="C103" s="174"/>
      <c r="D103" s="174"/>
      <c r="E103" s="174"/>
      <c r="F103" s="174"/>
      <c r="G103" s="15">
        <v>95</v>
      </c>
      <c r="H103" s="56">
        <v>0</v>
      </c>
      <c r="I103" s="56">
        <v>0</v>
      </c>
    </row>
    <row r="104" spans="1:9" ht="12.75" customHeight="1">
      <c r="A104" s="174" t="s">
        <v>136</v>
      </c>
      <c r="B104" s="174"/>
      <c r="C104" s="174"/>
      <c r="D104" s="174"/>
      <c r="E104" s="174"/>
      <c r="F104" s="174"/>
      <c r="G104" s="15">
        <v>96</v>
      </c>
      <c r="H104" s="56">
        <v>0</v>
      </c>
      <c r="I104" s="56">
        <v>0</v>
      </c>
    </row>
    <row r="105" spans="1:9" ht="12.75" customHeight="1">
      <c r="A105" s="176" t="s">
        <v>396</v>
      </c>
      <c r="B105" s="177"/>
      <c r="C105" s="177"/>
      <c r="D105" s="177"/>
      <c r="E105" s="177"/>
      <c r="F105" s="177"/>
      <c r="G105" s="16">
        <v>97</v>
      </c>
      <c r="H105" s="57">
        <f>SUM(H106:H116)</f>
        <v>55744797</v>
      </c>
      <c r="I105" s="57">
        <f>SUM(I106:I116)</f>
        <v>73088258</v>
      </c>
    </row>
    <row r="106" spans="1:9" ht="12.75" customHeight="1">
      <c r="A106" s="174" t="s">
        <v>137</v>
      </c>
      <c r="B106" s="174"/>
      <c r="C106" s="174"/>
      <c r="D106" s="174"/>
      <c r="E106" s="174"/>
      <c r="F106" s="174"/>
      <c r="G106" s="15">
        <v>98</v>
      </c>
      <c r="H106" s="43">
        <v>0</v>
      </c>
      <c r="I106" s="43">
        <v>0</v>
      </c>
    </row>
    <row r="107" spans="1:9" ht="12.75" customHeight="1">
      <c r="A107" s="174" t="s">
        <v>138</v>
      </c>
      <c r="B107" s="174"/>
      <c r="C107" s="174"/>
      <c r="D107" s="174"/>
      <c r="E107" s="174"/>
      <c r="F107" s="174"/>
      <c r="G107" s="15">
        <v>99</v>
      </c>
      <c r="H107" s="42">
        <v>0</v>
      </c>
      <c r="I107" s="42">
        <v>0</v>
      </c>
    </row>
    <row r="108" spans="1:9" ht="24.6" customHeight="1">
      <c r="A108" s="174" t="s">
        <v>139</v>
      </c>
      <c r="B108" s="174"/>
      <c r="C108" s="174"/>
      <c r="D108" s="174"/>
      <c r="E108" s="174"/>
      <c r="F108" s="174"/>
      <c r="G108" s="15">
        <v>100</v>
      </c>
      <c r="H108" s="42">
        <v>0</v>
      </c>
      <c r="I108" s="42">
        <v>0</v>
      </c>
    </row>
    <row r="109" spans="1:9" ht="22.15" customHeight="1">
      <c r="A109" s="174" t="s">
        <v>140</v>
      </c>
      <c r="B109" s="174"/>
      <c r="C109" s="174"/>
      <c r="D109" s="174"/>
      <c r="E109" s="174"/>
      <c r="F109" s="174"/>
      <c r="G109" s="15">
        <v>101</v>
      </c>
      <c r="H109" s="42">
        <v>0</v>
      </c>
      <c r="I109" s="42">
        <v>0</v>
      </c>
    </row>
    <row r="110" spans="1:9" ht="12.75" customHeight="1">
      <c r="A110" s="174" t="s">
        <v>141</v>
      </c>
      <c r="B110" s="174"/>
      <c r="C110" s="174"/>
      <c r="D110" s="174"/>
      <c r="E110" s="174"/>
      <c r="F110" s="174"/>
      <c r="G110" s="15">
        <v>102</v>
      </c>
      <c r="H110" s="42">
        <v>2000000</v>
      </c>
      <c r="I110" s="42">
        <v>2000000</v>
      </c>
    </row>
    <row r="111" spans="1:9" ht="12.75" customHeight="1">
      <c r="A111" s="174" t="s">
        <v>142</v>
      </c>
      <c r="B111" s="174"/>
      <c r="C111" s="174"/>
      <c r="D111" s="174"/>
      <c r="E111" s="174"/>
      <c r="F111" s="174"/>
      <c r="G111" s="15">
        <v>103</v>
      </c>
      <c r="H111" s="42">
        <v>25839759</v>
      </c>
      <c r="I111" s="42">
        <v>55653361</v>
      </c>
    </row>
    <row r="112" spans="1:9" ht="12.75" customHeight="1">
      <c r="A112" s="174" t="s">
        <v>143</v>
      </c>
      <c r="B112" s="174"/>
      <c r="C112" s="174"/>
      <c r="D112" s="174"/>
      <c r="E112" s="174"/>
      <c r="F112" s="174"/>
      <c r="G112" s="15">
        <v>104</v>
      </c>
      <c r="H112" s="42">
        <v>0</v>
      </c>
      <c r="I112" s="42">
        <v>0</v>
      </c>
    </row>
    <row r="113" spans="1:9" ht="12.75" customHeight="1">
      <c r="A113" s="174" t="s">
        <v>144</v>
      </c>
      <c r="B113" s="174"/>
      <c r="C113" s="174"/>
      <c r="D113" s="174"/>
      <c r="E113" s="174"/>
      <c r="F113" s="174"/>
      <c r="G113" s="15">
        <v>105</v>
      </c>
      <c r="H113" s="43">
        <v>10955259</v>
      </c>
      <c r="I113" s="43">
        <v>397310</v>
      </c>
    </row>
    <row r="114" spans="1:9" ht="12.75" customHeight="1">
      <c r="A114" s="174" t="s">
        <v>145</v>
      </c>
      <c r="B114" s="174"/>
      <c r="C114" s="174"/>
      <c r="D114" s="174"/>
      <c r="E114" s="174"/>
      <c r="F114" s="174"/>
      <c r="G114" s="15">
        <v>106</v>
      </c>
      <c r="H114" s="42">
        <v>6265813</v>
      </c>
      <c r="I114" s="42">
        <v>5012650</v>
      </c>
    </row>
    <row r="115" spans="1:9" ht="12.75" customHeight="1">
      <c r="A115" s="174" t="s">
        <v>146</v>
      </c>
      <c r="B115" s="174"/>
      <c r="C115" s="174"/>
      <c r="D115" s="174"/>
      <c r="E115" s="174"/>
      <c r="F115" s="174"/>
      <c r="G115" s="15">
        <v>107</v>
      </c>
      <c r="H115" s="56">
        <v>0</v>
      </c>
      <c r="I115" s="56">
        <v>0</v>
      </c>
    </row>
    <row r="116" spans="1:9" ht="12.75" customHeight="1">
      <c r="A116" s="174" t="s">
        <v>147</v>
      </c>
      <c r="B116" s="174"/>
      <c r="C116" s="174"/>
      <c r="D116" s="174"/>
      <c r="E116" s="174"/>
      <c r="F116" s="174"/>
      <c r="G116" s="15">
        <v>108</v>
      </c>
      <c r="H116" s="56">
        <v>10683966</v>
      </c>
      <c r="I116" s="56">
        <v>10024937</v>
      </c>
    </row>
    <row r="117" spans="1:9" ht="12.75" customHeight="1">
      <c r="A117" s="176" t="s">
        <v>397</v>
      </c>
      <c r="B117" s="177"/>
      <c r="C117" s="177"/>
      <c r="D117" s="177"/>
      <c r="E117" s="177"/>
      <c r="F117" s="177"/>
      <c r="G117" s="16">
        <v>109</v>
      </c>
      <c r="H117" s="57">
        <f>SUM(H118:H131)</f>
        <v>156024084</v>
      </c>
      <c r="I117" s="57">
        <f>SUM(I118:I131)</f>
        <v>108424144</v>
      </c>
    </row>
    <row r="118" spans="1:9" ht="12.75" customHeight="1">
      <c r="A118" s="174" t="s">
        <v>148</v>
      </c>
      <c r="B118" s="174"/>
      <c r="C118" s="174"/>
      <c r="D118" s="174"/>
      <c r="E118" s="174"/>
      <c r="F118" s="174"/>
      <c r="G118" s="15">
        <v>110</v>
      </c>
      <c r="H118" s="42">
        <v>12693323</v>
      </c>
      <c r="I118" s="42">
        <v>14909656</v>
      </c>
    </row>
    <row r="119" spans="1:9" ht="12.75" customHeight="1">
      <c r="A119" s="174" t="s">
        <v>149</v>
      </c>
      <c r="B119" s="174"/>
      <c r="C119" s="174"/>
      <c r="D119" s="174"/>
      <c r="E119" s="174"/>
      <c r="F119" s="174"/>
      <c r="G119" s="15">
        <v>111</v>
      </c>
      <c r="H119" s="42">
        <v>2000000</v>
      </c>
      <c r="I119" s="42">
        <v>2000000</v>
      </c>
    </row>
    <row r="120" spans="1:9" ht="21.6" customHeight="1">
      <c r="A120" s="174" t="s">
        <v>150</v>
      </c>
      <c r="B120" s="174"/>
      <c r="C120" s="174"/>
      <c r="D120" s="174"/>
      <c r="E120" s="174"/>
      <c r="F120" s="174"/>
      <c r="G120" s="15">
        <v>112</v>
      </c>
      <c r="H120" s="42">
        <v>0</v>
      </c>
      <c r="I120" s="42">
        <v>0</v>
      </c>
    </row>
    <row r="121" spans="1:9" ht="25.9" customHeight="1">
      <c r="A121" s="174" t="s">
        <v>151</v>
      </c>
      <c r="B121" s="174"/>
      <c r="C121" s="174"/>
      <c r="D121" s="174"/>
      <c r="E121" s="174"/>
      <c r="F121" s="174"/>
      <c r="G121" s="15">
        <v>113</v>
      </c>
      <c r="H121" s="42">
        <v>0</v>
      </c>
      <c r="I121" s="42">
        <v>0</v>
      </c>
    </row>
    <row r="122" spans="1:9" ht="12.75" customHeight="1">
      <c r="A122" s="174" t="s">
        <v>152</v>
      </c>
      <c r="B122" s="174"/>
      <c r="C122" s="174"/>
      <c r="D122" s="174"/>
      <c r="E122" s="174"/>
      <c r="F122" s="174"/>
      <c r="G122" s="15">
        <v>114</v>
      </c>
      <c r="H122" s="42">
        <v>51664698</v>
      </c>
      <c r="I122" s="42">
        <v>12500000</v>
      </c>
    </row>
    <row r="123" spans="1:9" ht="12.75" customHeight="1">
      <c r="A123" s="174" t="s">
        <v>153</v>
      </c>
      <c r="B123" s="174"/>
      <c r="C123" s="174"/>
      <c r="D123" s="174"/>
      <c r="E123" s="174"/>
      <c r="F123" s="174"/>
      <c r="G123" s="15">
        <v>115</v>
      </c>
      <c r="H123" s="42">
        <v>2900567</v>
      </c>
      <c r="I123" s="42">
        <v>8540402</v>
      </c>
    </row>
    <row r="124" spans="1:9" ht="12.75" customHeight="1">
      <c r="A124" s="174" t="s">
        <v>154</v>
      </c>
      <c r="B124" s="174"/>
      <c r="C124" s="174"/>
      <c r="D124" s="174"/>
      <c r="E124" s="174"/>
      <c r="F124" s="174"/>
      <c r="G124" s="15">
        <v>116</v>
      </c>
      <c r="H124" s="42">
        <v>802341</v>
      </c>
      <c r="I124" s="42">
        <v>2705076</v>
      </c>
    </row>
    <row r="125" spans="1:9" ht="12.75" customHeight="1">
      <c r="A125" s="174" t="s">
        <v>155</v>
      </c>
      <c r="B125" s="174"/>
      <c r="C125" s="174"/>
      <c r="D125" s="174"/>
      <c r="E125" s="174"/>
      <c r="F125" s="174"/>
      <c r="G125" s="15">
        <v>117</v>
      </c>
      <c r="H125" s="42">
        <v>73714503</v>
      </c>
      <c r="I125" s="42">
        <v>60986287</v>
      </c>
    </row>
    <row r="126" spans="1:9" ht="12.75">
      <c r="A126" s="174" t="s">
        <v>156</v>
      </c>
      <c r="B126" s="174"/>
      <c r="C126" s="174"/>
      <c r="D126" s="174"/>
      <c r="E126" s="174"/>
      <c r="F126" s="174"/>
      <c r="G126" s="15">
        <v>118</v>
      </c>
      <c r="H126" s="42">
        <v>3847593</v>
      </c>
      <c r="I126" s="42">
        <v>1856453</v>
      </c>
    </row>
    <row r="127" spans="1:9" ht="12.75">
      <c r="A127" s="174" t="s">
        <v>157</v>
      </c>
      <c r="B127" s="174"/>
      <c r="C127" s="174"/>
      <c r="D127" s="174"/>
      <c r="E127" s="174"/>
      <c r="F127" s="174"/>
      <c r="G127" s="15">
        <v>119</v>
      </c>
      <c r="H127" s="42">
        <v>1158489</v>
      </c>
      <c r="I127" s="42">
        <v>1233551</v>
      </c>
    </row>
    <row r="128" spans="1:9" ht="12.75">
      <c r="A128" s="174" t="s">
        <v>158</v>
      </c>
      <c r="B128" s="174"/>
      <c r="C128" s="174"/>
      <c r="D128" s="174"/>
      <c r="E128" s="174"/>
      <c r="F128" s="174"/>
      <c r="G128" s="15">
        <v>120</v>
      </c>
      <c r="H128" s="42">
        <v>6880645</v>
      </c>
      <c r="I128" s="42">
        <v>3487842</v>
      </c>
    </row>
    <row r="129" spans="1:9" ht="12.75">
      <c r="A129" s="174" t="s">
        <v>159</v>
      </c>
      <c r="B129" s="174"/>
      <c r="C129" s="174"/>
      <c r="D129" s="174"/>
      <c r="E129" s="174"/>
      <c r="F129" s="174"/>
      <c r="G129" s="15">
        <v>121</v>
      </c>
      <c r="H129" s="42">
        <v>0</v>
      </c>
      <c r="I129" s="42">
        <v>0</v>
      </c>
    </row>
    <row r="130" spans="1:9" ht="12.75">
      <c r="A130" s="174" t="s">
        <v>160</v>
      </c>
      <c r="B130" s="174"/>
      <c r="C130" s="174"/>
      <c r="D130" s="174"/>
      <c r="E130" s="174"/>
      <c r="F130" s="174"/>
      <c r="G130" s="15">
        <v>122</v>
      </c>
      <c r="H130" s="56">
        <v>0</v>
      </c>
      <c r="I130" s="56">
        <v>0</v>
      </c>
    </row>
    <row r="131" spans="1:9" ht="12.75">
      <c r="A131" s="174" t="s">
        <v>161</v>
      </c>
      <c r="B131" s="174"/>
      <c r="C131" s="174"/>
      <c r="D131" s="174"/>
      <c r="E131" s="174"/>
      <c r="F131" s="174"/>
      <c r="G131" s="15">
        <v>123</v>
      </c>
      <c r="H131" s="56">
        <v>361925</v>
      </c>
      <c r="I131" s="56">
        <v>204877</v>
      </c>
    </row>
    <row r="132" spans="1:9" ht="22.15" customHeight="1">
      <c r="A132" s="175" t="s">
        <v>162</v>
      </c>
      <c r="B132" s="175"/>
      <c r="C132" s="175"/>
      <c r="D132" s="175"/>
      <c r="E132" s="175"/>
      <c r="F132" s="175"/>
      <c r="G132" s="15">
        <v>124</v>
      </c>
      <c r="H132" s="56">
        <v>99303</v>
      </c>
      <c r="I132" s="56">
        <v>519359</v>
      </c>
    </row>
    <row r="133" spans="1:9" ht="12.75">
      <c r="A133" s="176" t="s">
        <v>398</v>
      </c>
      <c r="B133" s="177"/>
      <c r="C133" s="177"/>
      <c r="D133" s="177"/>
      <c r="E133" s="177"/>
      <c r="F133" s="177"/>
      <c r="G133" s="16">
        <v>125</v>
      </c>
      <c r="H133" s="57">
        <f>H75+H98+H105+H117+H132</f>
        <v>329624716</v>
      </c>
      <c r="I133" s="57">
        <f>I75+I98+I105+I117+I132</f>
        <v>326984263</v>
      </c>
    </row>
    <row r="134" spans="1:9" ht="12.75">
      <c r="A134" s="178" t="s">
        <v>163</v>
      </c>
      <c r="B134" s="178"/>
      <c r="C134" s="178"/>
      <c r="D134" s="178"/>
      <c r="E134" s="178"/>
      <c r="F134" s="178"/>
      <c r="G134" s="18">
        <v>126</v>
      </c>
      <c r="H134" s="58">
        <v>10345906</v>
      </c>
      <c r="I134" s="58">
        <v>10096475</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101">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Incorrect entry" error="You can enter only positive whole numbers."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Incorrect entry" error="You can enter only positive whole numbers."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Incorrect entry" error="You can enter only positive whole numbers."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Incorrect entry" error="You can enter only positive whole numbers."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Incorrect entry" error="You can enter only positive whole numbers."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Incorrect entry" error="You can enter only positive whole numbers."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Incorrect entry" error="You can enter only positive whole numbers."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Incorrect entry" error="You can enter only positive whole numbers."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Incorrect entry" error="You can enter only positive whole numbers."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Incorrect entry" error="You can enter only positive whole numbers."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Incorrect entry" error="You can enter only positive whole numbers."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Incorrect entry" error="You can enter only positive whole numbers."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Incorrect entry" error="You can enter only positive whole numbers."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Incorrect entry" error="You can enter only positive whole numbers."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Incorrect entry" error="You can enter only positive whole numbers."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Incorrect entry" error="You can enter only positive whole numbers."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Incorrect entry" error="You can enter only positive whole numbers."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Incorrect entry" error="You can enter only positive whole numbers."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Incorrect entry" error="You can enter only positive whole numbers."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Incorrect entry" error="You can enter only positive whole numbers."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Incorrect entry" error="You can enter only positive whole numbers."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Incorrect entry" error="You can enter only positive whole numbers."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Incorrect entry" error="You can enter only positive whole numbers."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Incorrect entry" error="You can enter only positive whole numbers."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Incorrect entry" error="You can enter only positive whole numbers."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Incorrect entry" error="You can enter only positive whole numbers."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Incorrect entry" error="You can enter only positive whole numbers."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Incorrect entry" error="You can enter only positive whole numbers."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Incorrect entry" error="You can enter only positive whole numbers."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Incorrect entry" error="You can enter only positive whole numbers."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Incorrect entry" error="You can enter only positive whole numbers."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Incorrect entry" error="You can enter only positive whole numbers."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Incorrect entry" error="You can enter only positive whole numbers."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Incorrect entry" error="You can enter only positive whole numbers."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Incorrect entry" error="You can enter only positive whole numbers."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Incorrect entry" error="You can enter only positive whole numbers."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Incorrect entry" error="You can enter only positive whole numbers."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Incorrect entry" error="You can enter only positive whole numbers."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Incorrect entry" error="You can enter only positive whole numbers."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Incorrect entry" error="You can enter only positive whole numbers."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Incorrect entry" error="You can enter only positive whole numbers."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Incorrect entry" error="You can enter only positive whole numbers."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Incorrect entry" error="You can enter only positive whole numbers."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Incorrect entry" error="You can enter only positive whole numbers."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Incorrect entry" error="You can enter only positive whole numbers."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Incorrect entry" error="You can enter only positive whole numbers."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Incorrect entry" error="You can enter only positive whole numbers."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Incorrect entry" error="You can enter only whole numbers. This ADP code can have a negative sign."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Incorrect entry" error="You can enter only whole numbers. This ADP code can have a negative sign."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Incorrect entry" error="You can enter only whole numbers. This ADP code can have a negative sign."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Incorrect entry" error="You can enter only whole numbers. This ADP code can have a negative sign."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Incorrect entry" error="You can enter only whole numbers. This ADP code can have a negative sign."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Incorrect entry" error="You can enter only whole numbers. This ADP code can have a negative sign."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Incorrect entry" error="You can enter only whole numbers. This ADP code can have a negative sign."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Incorrect entry" error="You can enter only whole numbers. This ADP code can have a negative sign."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Incorrect entry" error="You can enter only whole numbers. This ADP code can have a negative sign."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Incorrect entry" error="You can enter only positive or negative whole numbers."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Incorrect entry" error="You can enter only positive or negative whole numbers."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Incorrect entry" error="You can enter only positive or negative whole numbers."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Incorrect entry" error="You can enter only positive or negative whole numbers."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Incorrect entry" error="You can enter only positive or negative whole numbers."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Incorrect entry" error="You can enter only positive or negative whole numbers."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Incorrect entry" error="You can enter only positive or negative whole numbers."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Incorrect entry" error="You can enter only positive or negative whole numbers."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Incorrect entry" error="You can enter only positive or negative whole numbers."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Incorrect entry" error="You can enter only positive or negative whole numbers."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Incorrect entry" error="You can enter only positive or negative whole numbers."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Incorrect entry" error="You can enter only positive or negative whole numbers."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Incorrect entry" error="You can enter only positive or negative whole numbers."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Incorrect entry" error="You can enter only positive or negative whole numbers."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Incorrect entry" error="You can enter only positive or negative whole numbers."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Incorrect entry" error="You can enter only positive or negative whole numbers."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Incorrect entry" error="You can enter only positive or negative whole numbers."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Incorrect entry" error="You can enter only positive or negative whole numbers."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Incorrect entry" error="You can enter only whole numbers."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Incorrect entry" error="You can enter only whole numbers."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Incorrect entry" error="You can enter only whole numbers."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Incorrect entry" error="You can enter only whole numbers."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Incorrect entry" error="You can enter only whole numbers."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Incorrect entry" error="You can enter only whole numbers."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Incorrect entry" error="You can enter only whole numbers."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Incorrect entry" error="You can enter only whole numbers."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Incorrect entry" error="You can enter only whole numbers."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Incorrect entry" error="You can enter only whole numbers."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Incorrect entry" error="You can enter only whole numbers."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Incorrect entry" error="You can enter only whole numbers."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Incorrect entry" error="You can enter only whole numbers."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Incorrect entry" error="You can enter only whole numbers."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Incorrect entry" error="You can enter only whole numbers."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Incorrect entry" error="You can enter only whole numbers."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Incorrect entry" error="You can enter only whole numbers."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Incorrect entry" error="You can enter only whole numbers."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Incorrect entry" error="You can enter only whole numbers."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SheetLayoutView="110" workbookViewId="0" topLeftCell="A1">
      <selection activeCell="I65" sqref="I65"/>
    </sheetView>
  </sheetViews>
  <sheetFormatPr defaultColWidth="9.140625" defaultRowHeight="12.75"/>
  <cols>
    <col min="1" max="7" width="9.140625" style="2" customWidth="1"/>
    <col min="8" max="9" width="19.421875" style="53" customWidth="1"/>
    <col min="10" max="263" width="9.140625" style="2" customWidth="1"/>
    <col min="264" max="264" width="9.8515625" style="2" bestFit="1" customWidth="1"/>
    <col min="265" max="265" width="11.7109375" style="2" bestFit="1" customWidth="1"/>
    <col min="266" max="519" width="9.140625" style="2" customWidth="1"/>
    <col min="520" max="520" width="9.8515625" style="2" bestFit="1" customWidth="1"/>
    <col min="521" max="521" width="11.7109375" style="2" bestFit="1" customWidth="1"/>
    <col min="522" max="775" width="9.140625" style="2" customWidth="1"/>
    <col min="776" max="776" width="9.8515625" style="2" bestFit="1" customWidth="1"/>
    <col min="777" max="777" width="11.7109375" style="2" bestFit="1" customWidth="1"/>
    <col min="778" max="1031" width="9.140625" style="2" customWidth="1"/>
    <col min="1032" max="1032" width="9.8515625" style="2" bestFit="1" customWidth="1"/>
    <col min="1033" max="1033" width="11.7109375" style="2" bestFit="1" customWidth="1"/>
    <col min="1034" max="1287" width="9.140625" style="2" customWidth="1"/>
    <col min="1288" max="1288" width="9.8515625" style="2" bestFit="1" customWidth="1"/>
    <col min="1289" max="1289" width="11.7109375" style="2" bestFit="1" customWidth="1"/>
    <col min="1290" max="1543" width="9.140625" style="2" customWidth="1"/>
    <col min="1544" max="1544" width="9.8515625" style="2" bestFit="1" customWidth="1"/>
    <col min="1545" max="1545" width="11.7109375" style="2" bestFit="1" customWidth="1"/>
    <col min="1546" max="1799" width="9.140625" style="2" customWidth="1"/>
    <col min="1800" max="1800" width="9.8515625" style="2" bestFit="1" customWidth="1"/>
    <col min="1801" max="1801" width="11.7109375" style="2" bestFit="1" customWidth="1"/>
    <col min="1802" max="2055" width="9.140625" style="2" customWidth="1"/>
    <col min="2056" max="2056" width="9.8515625" style="2" bestFit="1" customWidth="1"/>
    <col min="2057" max="2057" width="11.7109375" style="2" bestFit="1" customWidth="1"/>
    <col min="2058" max="2311" width="9.140625" style="2" customWidth="1"/>
    <col min="2312" max="2312" width="9.8515625" style="2" bestFit="1" customWidth="1"/>
    <col min="2313" max="2313" width="11.7109375" style="2" bestFit="1" customWidth="1"/>
    <col min="2314" max="2567" width="9.140625" style="2" customWidth="1"/>
    <col min="2568" max="2568" width="9.8515625" style="2" bestFit="1" customWidth="1"/>
    <col min="2569" max="2569" width="11.7109375" style="2" bestFit="1" customWidth="1"/>
    <col min="2570" max="2823" width="9.140625" style="2" customWidth="1"/>
    <col min="2824" max="2824" width="9.8515625" style="2" bestFit="1" customWidth="1"/>
    <col min="2825" max="2825" width="11.7109375" style="2" bestFit="1" customWidth="1"/>
    <col min="2826" max="3079" width="9.140625" style="2" customWidth="1"/>
    <col min="3080" max="3080" width="9.8515625" style="2" bestFit="1" customWidth="1"/>
    <col min="3081" max="3081" width="11.7109375" style="2" bestFit="1" customWidth="1"/>
    <col min="3082" max="3335" width="9.140625" style="2" customWidth="1"/>
    <col min="3336" max="3336" width="9.8515625" style="2" bestFit="1" customWidth="1"/>
    <col min="3337" max="3337" width="11.7109375" style="2" bestFit="1" customWidth="1"/>
    <col min="3338" max="3591" width="9.140625" style="2" customWidth="1"/>
    <col min="3592" max="3592" width="9.8515625" style="2" bestFit="1" customWidth="1"/>
    <col min="3593" max="3593" width="11.7109375" style="2" bestFit="1" customWidth="1"/>
    <col min="3594" max="3847" width="9.140625" style="2" customWidth="1"/>
    <col min="3848" max="3848" width="9.8515625" style="2" bestFit="1" customWidth="1"/>
    <col min="3849" max="3849" width="11.7109375" style="2" bestFit="1" customWidth="1"/>
    <col min="3850" max="4103" width="9.140625" style="2" customWidth="1"/>
    <col min="4104" max="4104" width="9.8515625" style="2" bestFit="1" customWidth="1"/>
    <col min="4105" max="4105" width="11.7109375" style="2" bestFit="1" customWidth="1"/>
    <col min="4106" max="4359" width="9.140625" style="2" customWidth="1"/>
    <col min="4360" max="4360" width="9.8515625" style="2" bestFit="1" customWidth="1"/>
    <col min="4361" max="4361" width="11.7109375" style="2" bestFit="1" customWidth="1"/>
    <col min="4362" max="4615" width="9.140625" style="2" customWidth="1"/>
    <col min="4616" max="4616" width="9.8515625" style="2" bestFit="1" customWidth="1"/>
    <col min="4617" max="4617" width="11.7109375" style="2" bestFit="1" customWidth="1"/>
    <col min="4618" max="4871" width="9.140625" style="2" customWidth="1"/>
    <col min="4872" max="4872" width="9.8515625" style="2" bestFit="1" customWidth="1"/>
    <col min="4873" max="4873" width="11.7109375" style="2" bestFit="1" customWidth="1"/>
    <col min="4874" max="5127" width="9.140625" style="2" customWidth="1"/>
    <col min="5128" max="5128" width="9.8515625" style="2" bestFit="1" customWidth="1"/>
    <col min="5129" max="5129" width="11.7109375" style="2" bestFit="1" customWidth="1"/>
    <col min="5130" max="5383" width="9.140625" style="2" customWidth="1"/>
    <col min="5384" max="5384" width="9.8515625" style="2" bestFit="1" customWidth="1"/>
    <col min="5385" max="5385" width="11.7109375" style="2" bestFit="1" customWidth="1"/>
    <col min="5386" max="5639" width="9.140625" style="2" customWidth="1"/>
    <col min="5640" max="5640" width="9.8515625" style="2" bestFit="1" customWidth="1"/>
    <col min="5641" max="5641" width="11.7109375" style="2" bestFit="1" customWidth="1"/>
    <col min="5642" max="5895" width="9.140625" style="2" customWidth="1"/>
    <col min="5896" max="5896" width="9.8515625" style="2" bestFit="1" customWidth="1"/>
    <col min="5897" max="5897" width="11.7109375" style="2" bestFit="1" customWidth="1"/>
    <col min="5898" max="6151" width="9.140625" style="2" customWidth="1"/>
    <col min="6152" max="6152" width="9.8515625" style="2" bestFit="1" customWidth="1"/>
    <col min="6153" max="6153" width="11.7109375" style="2" bestFit="1" customWidth="1"/>
    <col min="6154" max="6407" width="9.140625" style="2" customWidth="1"/>
    <col min="6408" max="6408" width="9.8515625" style="2" bestFit="1" customWidth="1"/>
    <col min="6409" max="6409" width="11.7109375" style="2" bestFit="1" customWidth="1"/>
    <col min="6410" max="6663" width="9.140625" style="2" customWidth="1"/>
    <col min="6664" max="6664" width="9.8515625" style="2" bestFit="1" customWidth="1"/>
    <col min="6665" max="6665" width="11.7109375" style="2" bestFit="1" customWidth="1"/>
    <col min="6666" max="6919" width="9.140625" style="2" customWidth="1"/>
    <col min="6920" max="6920" width="9.8515625" style="2" bestFit="1" customWidth="1"/>
    <col min="6921" max="6921" width="11.7109375" style="2" bestFit="1" customWidth="1"/>
    <col min="6922" max="7175" width="9.140625" style="2" customWidth="1"/>
    <col min="7176" max="7176" width="9.8515625" style="2" bestFit="1" customWidth="1"/>
    <col min="7177" max="7177" width="11.7109375" style="2" bestFit="1" customWidth="1"/>
    <col min="7178" max="7431" width="9.140625" style="2" customWidth="1"/>
    <col min="7432" max="7432" width="9.8515625" style="2" bestFit="1" customWidth="1"/>
    <col min="7433" max="7433" width="11.7109375" style="2" bestFit="1" customWidth="1"/>
    <col min="7434" max="7687" width="9.140625" style="2" customWidth="1"/>
    <col min="7688" max="7688" width="9.8515625" style="2" bestFit="1" customWidth="1"/>
    <col min="7689" max="7689" width="11.7109375" style="2" bestFit="1" customWidth="1"/>
    <col min="7690" max="7943" width="9.140625" style="2" customWidth="1"/>
    <col min="7944" max="7944" width="9.8515625" style="2" bestFit="1" customWidth="1"/>
    <col min="7945" max="7945" width="11.7109375" style="2" bestFit="1" customWidth="1"/>
    <col min="7946" max="8199" width="9.140625" style="2" customWidth="1"/>
    <col min="8200" max="8200" width="9.8515625" style="2" bestFit="1" customWidth="1"/>
    <col min="8201" max="8201" width="11.7109375" style="2" bestFit="1" customWidth="1"/>
    <col min="8202" max="8455" width="9.140625" style="2" customWidth="1"/>
    <col min="8456" max="8456" width="9.8515625" style="2" bestFit="1" customWidth="1"/>
    <col min="8457" max="8457" width="11.7109375" style="2" bestFit="1" customWidth="1"/>
    <col min="8458" max="8711" width="9.140625" style="2" customWidth="1"/>
    <col min="8712" max="8712" width="9.8515625" style="2" bestFit="1" customWidth="1"/>
    <col min="8713" max="8713" width="11.7109375" style="2" bestFit="1" customWidth="1"/>
    <col min="8714" max="8967" width="9.140625" style="2" customWidth="1"/>
    <col min="8968" max="8968" width="9.8515625" style="2" bestFit="1" customWidth="1"/>
    <col min="8969" max="8969" width="11.7109375" style="2" bestFit="1" customWidth="1"/>
    <col min="8970" max="9223" width="9.140625" style="2" customWidth="1"/>
    <col min="9224" max="9224" width="9.8515625" style="2" bestFit="1" customWidth="1"/>
    <col min="9225" max="9225" width="11.7109375" style="2" bestFit="1" customWidth="1"/>
    <col min="9226" max="9479" width="9.140625" style="2" customWidth="1"/>
    <col min="9480" max="9480" width="9.8515625" style="2" bestFit="1" customWidth="1"/>
    <col min="9481" max="9481" width="11.7109375" style="2" bestFit="1" customWidth="1"/>
    <col min="9482" max="9735" width="9.140625" style="2" customWidth="1"/>
    <col min="9736" max="9736" width="9.8515625" style="2" bestFit="1" customWidth="1"/>
    <col min="9737" max="9737" width="11.7109375" style="2" bestFit="1" customWidth="1"/>
    <col min="9738" max="9991" width="9.140625" style="2" customWidth="1"/>
    <col min="9992" max="9992" width="9.8515625" style="2" bestFit="1" customWidth="1"/>
    <col min="9993" max="9993" width="11.7109375" style="2" bestFit="1" customWidth="1"/>
    <col min="9994" max="10247" width="9.140625" style="2" customWidth="1"/>
    <col min="10248" max="10248" width="9.8515625" style="2" bestFit="1" customWidth="1"/>
    <col min="10249" max="10249" width="11.7109375" style="2" bestFit="1" customWidth="1"/>
    <col min="10250" max="10503" width="9.140625" style="2" customWidth="1"/>
    <col min="10504" max="10504" width="9.8515625" style="2" bestFit="1" customWidth="1"/>
    <col min="10505" max="10505" width="11.7109375" style="2" bestFit="1" customWidth="1"/>
    <col min="10506" max="10759" width="9.140625" style="2" customWidth="1"/>
    <col min="10760" max="10760" width="9.8515625" style="2" bestFit="1" customWidth="1"/>
    <col min="10761" max="10761" width="11.7109375" style="2" bestFit="1" customWidth="1"/>
    <col min="10762" max="11015" width="9.140625" style="2" customWidth="1"/>
    <col min="11016" max="11016" width="9.8515625" style="2" bestFit="1" customWidth="1"/>
    <col min="11017" max="11017" width="11.7109375" style="2" bestFit="1" customWidth="1"/>
    <col min="11018" max="11271" width="9.140625" style="2" customWidth="1"/>
    <col min="11272" max="11272" width="9.8515625" style="2" bestFit="1" customWidth="1"/>
    <col min="11273" max="11273" width="11.7109375" style="2" bestFit="1" customWidth="1"/>
    <col min="11274" max="11527" width="9.140625" style="2" customWidth="1"/>
    <col min="11528" max="11528" width="9.8515625" style="2" bestFit="1" customWidth="1"/>
    <col min="11529" max="11529" width="11.7109375" style="2" bestFit="1" customWidth="1"/>
    <col min="11530" max="11783" width="9.140625" style="2" customWidth="1"/>
    <col min="11784" max="11784" width="9.8515625" style="2" bestFit="1" customWidth="1"/>
    <col min="11785" max="11785" width="11.7109375" style="2" bestFit="1" customWidth="1"/>
    <col min="11786" max="12039" width="9.140625" style="2" customWidth="1"/>
    <col min="12040" max="12040" width="9.8515625" style="2" bestFit="1" customWidth="1"/>
    <col min="12041" max="12041" width="11.7109375" style="2" bestFit="1" customWidth="1"/>
    <col min="12042" max="12295" width="9.140625" style="2" customWidth="1"/>
    <col min="12296" max="12296" width="9.8515625" style="2" bestFit="1" customWidth="1"/>
    <col min="12297" max="12297" width="11.7109375" style="2" bestFit="1" customWidth="1"/>
    <col min="12298" max="12551" width="9.140625" style="2" customWidth="1"/>
    <col min="12552" max="12552" width="9.8515625" style="2" bestFit="1" customWidth="1"/>
    <col min="12553" max="12553" width="11.7109375" style="2" bestFit="1" customWidth="1"/>
    <col min="12554" max="12807" width="9.140625" style="2" customWidth="1"/>
    <col min="12808" max="12808" width="9.8515625" style="2" bestFit="1" customWidth="1"/>
    <col min="12809" max="12809" width="11.7109375" style="2" bestFit="1" customWidth="1"/>
    <col min="12810" max="13063" width="9.140625" style="2" customWidth="1"/>
    <col min="13064" max="13064" width="9.8515625" style="2" bestFit="1" customWidth="1"/>
    <col min="13065" max="13065" width="11.7109375" style="2" bestFit="1" customWidth="1"/>
    <col min="13066" max="13319" width="9.140625" style="2" customWidth="1"/>
    <col min="13320" max="13320" width="9.8515625" style="2" bestFit="1" customWidth="1"/>
    <col min="13321" max="13321" width="11.7109375" style="2" bestFit="1" customWidth="1"/>
    <col min="13322" max="13575" width="9.140625" style="2" customWidth="1"/>
    <col min="13576" max="13576" width="9.8515625" style="2" bestFit="1" customWidth="1"/>
    <col min="13577" max="13577" width="11.7109375" style="2" bestFit="1" customWidth="1"/>
    <col min="13578" max="13831" width="9.140625" style="2" customWidth="1"/>
    <col min="13832" max="13832" width="9.8515625" style="2" bestFit="1" customWidth="1"/>
    <col min="13833" max="13833" width="11.7109375" style="2" bestFit="1" customWidth="1"/>
    <col min="13834" max="14087" width="9.140625" style="2" customWidth="1"/>
    <col min="14088" max="14088" width="9.8515625" style="2" bestFit="1" customWidth="1"/>
    <col min="14089" max="14089" width="11.7109375" style="2" bestFit="1" customWidth="1"/>
    <col min="14090" max="14343" width="9.140625" style="2" customWidth="1"/>
    <col min="14344" max="14344" width="9.8515625" style="2" bestFit="1" customWidth="1"/>
    <col min="14345" max="14345" width="11.7109375" style="2" bestFit="1" customWidth="1"/>
    <col min="14346" max="14599" width="9.140625" style="2" customWidth="1"/>
    <col min="14600" max="14600" width="9.8515625" style="2" bestFit="1" customWidth="1"/>
    <col min="14601" max="14601" width="11.7109375" style="2" bestFit="1" customWidth="1"/>
    <col min="14602" max="14855" width="9.140625" style="2" customWidth="1"/>
    <col min="14856" max="14856" width="9.8515625" style="2" bestFit="1" customWidth="1"/>
    <col min="14857" max="14857" width="11.7109375" style="2" bestFit="1" customWidth="1"/>
    <col min="14858" max="15111" width="9.140625" style="2" customWidth="1"/>
    <col min="15112" max="15112" width="9.8515625" style="2" bestFit="1" customWidth="1"/>
    <col min="15113" max="15113" width="11.7109375" style="2" bestFit="1" customWidth="1"/>
    <col min="15114" max="15367" width="9.140625" style="2" customWidth="1"/>
    <col min="15368" max="15368" width="9.8515625" style="2" bestFit="1" customWidth="1"/>
    <col min="15369" max="15369" width="11.7109375" style="2" bestFit="1" customWidth="1"/>
    <col min="15370" max="15623" width="9.140625" style="2" customWidth="1"/>
    <col min="15624" max="15624" width="9.8515625" style="2" bestFit="1" customWidth="1"/>
    <col min="15625" max="15625" width="11.7109375" style="2" bestFit="1" customWidth="1"/>
    <col min="15626" max="15879" width="9.140625" style="2" customWidth="1"/>
    <col min="15880" max="15880" width="9.8515625" style="2" bestFit="1" customWidth="1"/>
    <col min="15881" max="15881" width="11.7109375" style="2" bestFit="1" customWidth="1"/>
    <col min="15882" max="16135" width="9.140625" style="2" customWidth="1"/>
    <col min="16136" max="16136" width="9.8515625" style="2" bestFit="1" customWidth="1"/>
    <col min="16137" max="16137" width="11.7109375" style="2" bestFit="1" customWidth="1"/>
    <col min="16138" max="16384" width="9.140625" style="2" customWidth="1"/>
  </cols>
  <sheetData>
    <row r="1" spans="1:9" ht="12.75">
      <c r="A1" s="247" t="s">
        <v>164</v>
      </c>
      <c r="B1" s="200"/>
      <c r="C1" s="200"/>
      <c r="D1" s="200"/>
      <c r="E1" s="200"/>
      <c r="F1" s="200"/>
      <c r="G1" s="200"/>
      <c r="H1" s="200"/>
      <c r="I1" s="200"/>
    </row>
    <row r="2" spans="1:9" ht="12.75">
      <c r="A2" s="246" t="s">
        <v>522</v>
      </c>
      <c r="B2" s="202"/>
      <c r="C2" s="202"/>
      <c r="D2" s="202"/>
      <c r="E2" s="202"/>
      <c r="F2" s="202"/>
      <c r="G2" s="202"/>
      <c r="H2" s="202"/>
      <c r="I2" s="202"/>
    </row>
    <row r="3" spans="1:9" ht="12.75">
      <c r="A3" s="235" t="s">
        <v>165</v>
      </c>
      <c r="B3" s="236"/>
      <c r="C3" s="236"/>
      <c r="D3" s="236"/>
      <c r="E3" s="236"/>
      <c r="F3" s="236"/>
      <c r="G3" s="236"/>
      <c r="H3" s="236"/>
      <c r="I3" s="236"/>
    </row>
    <row r="4" spans="1:9" ht="12.75">
      <c r="A4" s="245" t="s">
        <v>388</v>
      </c>
      <c r="B4" s="208"/>
      <c r="C4" s="208"/>
      <c r="D4" s="208"/>
      <c r="E4" s="208"/>
      <c r="F4" s="208"/>
      <c r="G4" s="208"/>
      <c r="H4" s="208"/>
      <c r="I4" s="209"/>
    </row>
    <row r="5" spans="1:9" ht="24" thickBot="1">
      <c r="A5" s="243" t="s">
        <v>166</v>
      </c>
      <c r="B5" s="214"/>
      <c r="C5" s="214"/>
      <c r="D5" s="214"/>
      <c r="E5" s="214"/>
      <c r="F5" s="215"/>
      <c r="G5" s="11" t="s">
        <v>167</v>
      </c>
      <c r="H5" s="44" t="s">
        <v>168</v>
      </c>
      <c r="I5" s="44" t="s">
        <v>169</v>
      </c>
    </row>
    <row r="6" spans="1:9" ht="12.75">
      <c r="A6" s="244">
        <v>1</v>
      </c>
      <c r="B6" s="211"/>
      <c r="C6" s="211"/>
      <c r="D6" s="211"/>
      <c r="E6" s="211"/>
      <c r="F6" s="212"/>
      <c r="G6" s="13">
        <v>2</v>
      </c>
      <c r="H6" s="19">
        <v>3</v>
      </c>
      <c r="I6" s="19">
        <v>4</v>
      </c>
    </row>
    <row r="7" spans="1:9" ht="12.75">
      <c r="A7" s="241" t="s">
        <v>468</v>
      </c>
      <c r="B7" s="242"/>
      <c r="C7" s="242"/>
      <c r="D7" s="242"/>
      <c r="E7" s="242"/>
      <c r="F7" s="242"/>
      <c r="G7" s="23">
        <v>1</v>
      </c>
      <c r="H7" s="61">
        <f>SUM(H8:H12)</f>
        <v>446416859</v>
      </c>
      <c r="I7" s="61">
        <f>SUM(I8:I12)</f>
        <v>489526962</v>
      </c>
    </row>
    <row r="8" spans="1:9" ht="12.75">
      <c r="A8" s="174" t="s">
        <v>170</v>
      </c>
      <c r="B8" s="174"/>
      <c r="C8" s="174"/>
      <c r="D8" s="174"/>
      <c r="E8" s="174"/>
      <c r="F8" s="174"/>
      <c r="G8" s="15">
        <v>2</v>
      </c>
      <c r="H8" s="56">
        <v>4486471</v>
      </c>
      <c r="I8" s="56">
        <v>7145763</v>
      </c>
    </row>
    <row r="9" spans="1:9" ht="12.75">
      <c r="A9" s="174" t="s">
        <v>171</v>
      </c>
      <c r="B9" s="174"/>
      <c r="C9" s="174"/>
      <c r="D9" s="174"/>
      <c r="E9" s="174"/>
      <c r="F9" s="174"/>
      <c r="G9" s="15">
        <v>3</v>
      </c>
      <c r="H9" s="56">
        <v>373280769</v>
      </c>
      <c r="I9" s="56">
        <v>463038293</v>
      </c>
    </row>
    <row r="10" spans="1:9" ht="12.75">
      <c r="A10" s="174" t="s">
        <v>172</v>
      </c>
      <c r="B10" s="174"/>
      <c r="C10" s="174"/>
      <c r="D10" s="174"/>
      <c r="E10" s="174"/>
      <c r="F10" s="174"/>
      <c r="G10" s="15">
        <v>4</v>
      </c>
      <c r="H10" s="56">
        <v>6984</v>
      </c>
      <c r="I10" s="56">
        <v>18966</v>
      </c>
    </row>
    <row r="11" spans="1:9" ht="12.75">
      <c r="A11" s="174" t="s">
        <v>173</v>
      </c>
      <c r="B11" s="174"/>
      <c r="C11" s="174"/>
      <c r="D11" s="174"/>
      <c r="E11" s="174"/>
      <c r="F11" s="174"/>
      <c r="G11" s="15">
        <v>5</v>
      </c>
      <c r="H11" s="56">
        <v>0</v>
      </c>
      <c r="I11" s="56">
        <v>0</v>
      </c>
    </row>
    <row r="12" spans="1:9" ht="12.75">
      <c r="A12" s="174" t="s">
        <v>174</v>
      </c>
      <c r="B12" s="174"/>
      <c r="C12" s="174"/>
      <c r="D12" s="174"/>
      <c r="E12" s="174"/>
      <c r="F12" s="174"/>
      <c r="G12" s="15">
        <v>6</v>
      </c>
      <c r="H12" s="56">
        <v>68642635</v>
      </c>
      <c r="I12" s="56">
        <v>19323940</v>
      </c>
    </row>
    <row r="13" spans="1:9" ht="22.15" customHeight="1">
      <c r="A13" s="176" t="s">
        <v>469</v>
      </c>
      <c r="B13" s="177"/>
      <c r="C13" s="177"/>
      <c r="D13" s="177"/>
      <c r="E13" s="177"/>
      <c r="F13" s="177"/>
      <c r="G13" s="16">
        <v>7</v>
      </c>
      <c r="H13" s="57">
        <f>H14+H15+H19+H23+H24+H25+H28+H35</f>
        <v>393719441</v>
      </c>
      <c r="I13" s="57">
        <f>I14+I15+I19+I23+I24+I25+I28+I35</f>
        <v>451548499</v>
      </c>
    </row>
    <row r="14" spans="1:9" ht="12.75">
      <c r="A14" s="174" t="s">
        <v>175</v>
      </c>
      <c r="B14" s="174"/>
      <c r="C14" s="174"/>
      <c r="D14" s="174"/>
      <c r="E14" s="174"/>
      <c r="F14" s="174"/>
      <c r="G14" s="15">
        <v>8</v>
      </c>
      <c r="H14" s="56">
        <v>-921881</v>
      </c>
      <c r="I14" s="56">
        <v>-1607100</v>
      </c>
    </row>
    <row r="15" spans="1:9" ht="12.75">
      <c r="A15" s="234" t="s">
        <v>470</v>
      </c>
      <c r="B15" s="234"/>
      <c r="C15" s="234"/>
      <c r="D15" s="234"/>
      <c r="E15" s="234"/>
      <c r="F15" s="234"/>
      <c r="G15" s="16">
        <v>9</v>
      </c>
      <c r="H15" s="57">
        <f>SUM(H16:H18)</f>
        <v>351773983</v>
      </c>
      <c r="I15" s="57">
        <f>SUM(I16:I18)</f>
        <v>416722187</v>
      </c>
    </row>
    <row r="16" spans="1:9" ht="12.75">
      <c r="A16" s="233" t="s">
        <v>176</v>
      </c>
      <c r="B16" s="233"/>
      <c r="C16" s="233"/>
      <c r="D16" s="233"/>
      <c r="E16" s="233"/>
      <c r="F16" s="233"/>
      <c r="G16" s="15">
        <v>10</v>
      </c>
      <c r="H16" s="56">
        <v>202606965</v>
      </c>
      <c r="I16" s="56">
        <v>300990782</v>
      </c>
    </row>
    <row r="17" spans="1:9" ht="12.75">
      <c r="A17" s="233" t="s">
        <v>177</v>
      </c>
      <c r="B17" s="233"/>
      <c r="C17" s="233"/>
      <c r="D17" s="233"/>
      <c r="E17" s="233"/>
      <c r="F17" s="233"/>
      <c r="G17" s="15">
        <v>11</v>
      </c>
      <c r="H17" s="56">
        <v>127417442</v>
      </c>
      <c r="I17" s="56">
        <v>88391610</v>
      </c>
    </row>
    <row r="18" spans="1:9" ht="12.75">
      <c r="A18" s="233" t="s">
        <v>178</v>
      </c>
      <c r="B18" s="233"/>
      <c r="C18" s="233"/>
      <c r="D18" s="233"/>
      <c r="E18" s="233"/>
      <c r="F18" s="233"/>
      <c r="G18" s="15">
        <v>12</v>
      </c>
      <c r="H18" s="56">
        <v>21749576</v>
      </c>
      <c r="I18" s="56">
        <v>27339795</v>
      </c>
    </row>
    <row r="19" spans="1:9" ht="12.75">
      <c r="A19" s="234" t="s">
        <v>471</v>
      </c>
      <c r="B19" s="234"/>
      <c r="C19" s="234"/>
      <c r="D19" s="234"/>
      <c r="E19" s="234"/>
      <c r="F19" s="234"/>
      <c r="G19" s="16">
        <v>13</v>
      </c>
      <c r="H19" s="57">
        <f>SUM(H20:H22)</f>
        <v>19807617</v>
      </c>
      <c r="I19" s="57">
        <f>SUM(I20:I22)</f>
        <v>22157488</v>
      </c>
    </row>
    <row r="20" spans="1:9" ht="12.75">
      <c r="A20" s="233" t="s">
        <v>179</v>
      </c>
      <c r="B20" s="233"/>
      <c r="C20" s="233"/>
      <c r="D20" s="233"/>
      <c r="E20" s="233"/>
      <c r="F20" s="233"/>
      <c r="G20" s="15">
        <v>14</v>
      </c>
      <c r="H20" s="56">
        <v>12961972</v>
      </c>
      <c r="I20" s="56">
        <v>14307470</v>
      </c>
    </row>
    <row r="21" spans="1:9" ht="12.75">
      <c r="A21" s="233" t="s">
        <v>180</v>
      </c>
      <c r="B21" s="233"/>
      <c r="C21" s="233"/>
      <c r="D21" s="233"/>
      <c r="E21" s="233"/>
      <c r="F21" s="233"/>
      <c r="G21" s="15">
        <v>15</v>
      </c>
      <c r="H21" s="56">
        <v>4462569</v>
      </c>
      <c r="I21" s="56">
        <v>5165630</v>
      </c>
    </row>
    <row r="22" spans="1:9" ht="12.75">
      <c r="A22" s="233" t="s">
        <v>181</v>
      </c>
      <c r="B22" s="233"/>
      <c r="C22" s="233"/>
      <c r="D22" s="233"/>
      <c r="E22" s="233"/>
      <c r="F22" s="233"/>
      <c r="G22" s="15">
        <v>16</v>
      </c>
      <c r="H22" s="56">
        <v>2383076</v>
      </c>
      <c r="I22" s="56">
        <v>2684388</v>
      </c>
    </row>
    <row r="23" spans="1:9" ht="12.75">
      <c r="A23" s="174" t="s">
        <v>182</v>
      </c>
      <c r="B23" s="174"/>
      <c r="C23" s="174"/>
      <c r="D23" s="174"/>
      <c r="E23" s="174"/>
      <c r="F23" s="174"/>
      <c r="G23" s="15">
        <v>17</v>
      </c>
      <c r="H23" s="56">
        <v>7282634</v>
      </c>
      <c r="I23" s="56">
        <v>7113576</v>
      </c>
    </row>
    <row r="24" spans="1:9" ht="12.75">
      <c r="A24" s="174" t="s">
        <v>183</v>
      </c>
      <c r="B24" s="174"/>
      <c r="C24" s="174"/>
      <c r="D24" s="174"/>
      <c r="E24" s="174"/>
      <c r="F24" s="174"/>
      <c r="G24" s="15">
        <v>18</v>
      </c>
      <c r="H24" s="56">
        <v>2592452</v>
      </c>
      <c r="I24" s="56">
        <v>3169503</v>
      </c>
    </row>
    <row r="25" spans="1:9" ht="12.75">
      <c r="A25" s="234" t="s">
        <v>472</v>
      </c>
      <c r="B25" s="234"/>
      <c r="C25" s="234"/>
      <c r="D25" s="234"/>
      <c r="E25" s="234"/>
      <c r="F25" s="234"/>
      <c r="G25" s="16">
        <v>19</v>
      </c>
      <c r="H25" s="57">
        <f>H26+H27</f>
        <v>11185191</v>
      </c>
      <c r="I25" s="57">
        <f>I26+I27</f>
        <v>0</v>
      </c>
    </row>
    <row r="26" spans="1:9" ht="12.75">
      <c r="A26" s="233" t="s">
        <v>184</v>
      </c>
      <c r="B26" s="233"/>
      <c r="C26" s="233"/>
      <c r="D26" s="233"/>
      <c r="E26" s="233"/>
      <c r="F26" s="233"/>
      <c r="G26" s="15">
        <v>20</v>
      </c>
      <c r="H26" s="56">
        <v>0</v>
      </c>
      <c r="I26" s="56">
        <v>0</v>
      </c>
    </row>
    <row r="27" spans="1:9" ht="12.75">
      <c r="A27" s="233" t="s">
        <v>185</v>
      </c>
      <c r="B27" s="233"/>
      <c r="C27" s="233"/>
      <c r="D27" s="233"/>
      <c r="E27" s="233"/>
      <c r="F27" s="233"/>
      <c r="G27" s="15">
        <v>21</v>
      </c>
      <c r="H27" s="56">
        <v>11185191</v>
      </c>
      <c r="I27" s="56">
        <v>0</v>
      </c>
    </row>
    <row r="28" spans="1:9" ht="12.75">
      <c r="A28" s="234" t="s">
        <v>473</v>
      </c>
      <c r="B28" s="234"/>
      <c r="C28" s="234"/>
      <c r="D28" s="234"/>
      <c r="E28" s="234"/>
      <c r="F28" s="234"/>
      <c r="G28" s="16">
        <v>22</v>
      </c>
      <c r="H28" s="57">
        <f>SUM(H29:H34)</f>
        <v>0</v>
      </c>
      <c r="I28" s="57">
        <f>SUM(I29:I34)</f>
        <v>0</v>
      </c>
    </row>
    <row r="29" spans="1:9" ht="12.75">
      <c r="A29" s="233" t="s">
        <v>186</v>
      </c>
      <c r="B29" s="233"/>
      <c r="C29" s="233"/>
      <c r="D29" s="233"/>
      <c r="E29" s="233"/>
      <c r="F29" s="233"/>
      <c r="G29" s="15">
        <v>23</v>
      </c>
      <c r="H29" s="56">
        <v>0</v>
      </c>
      <c r="I29" s="56">
        <v>0</v>
      </c>
    </row>
    <row r="30" spans="1:9" ht="12.75">
      <c r="A30" s="233" t="s">
        <v>187</v>
      </c>
      <c r="B30" s="233"/>
      <c r="C30" s="233"/>
      <c r="D30" s="233"/>
      <c r="E30" s="233"/>
      <c r="F30" s="233"/>
      <c r="G30" s="15">
        <v>24</v>
      </c>
      <c r="H30" s="56">
        <v>0</v>
      </c>
      <c r="I30" s="56">
        <v>0</v>
      </c>
    </row>
    <row r="31" spans="1:9" ht="12.75">
      <c r="A31" s="233" t="s">
        <v>188</v>
      </c>
      <c r="B31" s="233"/>
      <c r="C31" s="233"/>
      <c r="D31" s="233"/>
      <c r="E31" s="233"/>
      <c r="F31" s="233"/>
      <c r="G31" s="15">
        <v>25</v>
      </c>
      <c r="H31" s="56">
        <v>0</v>
      </c>
      <c r="I31" s="56">
        <v>0</v>
      </c>
    </row>
    <row r="32" spans="1:9" ht="12.75">
      <c r="A32" s="233" t="s">
        <v>189</v>
      </c>
      <c r="B32" s="233"/>
      <c r="C32" s="233"/>
      <c r="D32" s="233"/>
      <c r="E32" s="233"/>
      <c r="F32" s="233"/>
      <c r="G32" s="15">
        <v>26</v>
      </c>
      <c r="H32" s="56">
        <v>0</v>
      </c>
      <c r="I32" s="56">
        <v>0</v>
      </c>
    </row>
    <row r="33" spans="1:9" ht="12.75">
      <c r="A33" s="233" t="s">
        <v>190</v>
      </c>
      <c r="B33" s="233"/>
      <c r="C33" s="233"/>
      <c r="D33" s="233"/>
      <c r="E33" s="233"/>
      <c r="F33" s="233"/>
      <c r="G33" s="15">
        <v>27</v>
      </c>
      <c r="H33" s="56">
        <v>0</v>
      </c>
      <c r="I33" s="56">
        <v>0</v>
      </c>
    </row>
    <row r="34" spans="1:9" ht="12.75">
      <c r="A34" s="233" t="s">
        <v>191</v>
      </c>
      <c r="B34" s="233"/>
      <c r="C34" s="233"/>
      <c r="D34" s="233"/>
      <c r="E34" s="233"/>
      <c r="F34" s="233"/>
      <c r="G34" s="15">
        <v>28</v>
      </c>
      <c r="H34" s="56">
        <v>0</v>
      </c>
      <c r="I34" s="56">
        <v>0</v>
      </c>
    </row>
    <row r="35" spans="1:9" ht="12.75">
      <c r="A35" s="174" t="s">
        <v>192</v>
      </c>
      <c r="B35" s="174"/>
      <c r="C35" s="174"/>
      <c r="D35" s="174"/>
      <c r="E35" s="174"/>
      <c r="F35" s="174"/>
      <c r="G35" s="15">
        <v>29</v>
      </c>
      <c r="H35" s="56">
        <v>1999445</v>
      </c>
      <c r="I35" s="56">
        <v>3992845</v>
      </c>
    </row>
    <row r="36" spans="1:9" ht="12.75">
      <c r="A36" s="176" t="s">
        <v>474</v>
      </c>
      <c r="B36" s="177"/>
      <c r="C36" s="177"/>
      <c r="D36" s="177"/>
      <c r="E36" s="177"/>
      <c r="F36" s="177"/>
      <c r="G36" s="16">
        <v>30</v>
      </c>
      <c r="H36" s="57">
        <f>SUM(H37:H46)</f>
        <v>326200</v>
      </c>
      <c r="I36" s="57">
        <f>SUM(I37:I46)</f>
        <v>450797</v>
      </c>
    </row>
    <row r="37" spans="1:9" ht="27.6" customHeight="1">
      <c r="A37" s="174" t="s">
        <v>193</v>
      </c>
      <c r="B37" s="174"/>
      <c r="C37" s="174"/>
      <c r="D37" s="174"/>
      <c r="E37" s="174"/>
      <c r="F37" s="174"/>
      <c r="G37" s="15">
        <v>31</v>
      </c>
      <c r="H37" s="56">
        <v>0</v>
      </c>
      <c r="I37" s="56">
        <v>0</v>
      </c>
    </row>
    <row r="38" spans="1:9" ht="25.15" customHeight="1">
      <c r="A38" s="174" t="s">
        <v>194</v>
      </c>
      <c r="B38" s="174"/>
      <c r="C38" s="174"/>
      <c r="D38" s="174"/>
      <c r="E38" s="174"/>
      <c r="F38" s="174"/>
      <c r="G38" s="15">
        <v>32</v>
      </c>
      <c r="H38" s="56">
        <v>0</v>
      </c>
      <c r="I38" s="56">
        <v>0</v>
      </c>
    </row>
    <row r="39" spans="1:9" ht="28.15" customHeight="1">
      <c r="A39" s="174" t="s">
        <v>195</v>
      </c>
      <c r="B39" s="174"/>
      <c r="C39" s="174"/>
      <c r="D39" s="174"/>
      <c r="E39" s="174"/>
      <c r="F39" s="174"/>
      <c r="G39" s="15">
        <v>33</v>
      </c>
      <c r="H39" s="56">
        <v>0</v>
      </c>
      <c r="I39" s="56">
        <v>0</v>
      </c>
    </row>
    <row r="40" spans="1:9" ht="28.15" customHeight="1">
      <c r="A40" s="174" t="s">
        <v>196</v>
      </c>
      <c r="B40" s="174"/>
      <c r="C40" s="174"/>
      <c r="D40" s="174"/>
      <c r="E40" s="174"/>
      <c r="F40" s="174"/>
      <c r="G40" s="15">
        <v>34</v>
      </c>
      <c r="H40" s="56">
        <v>8228</v>
      </c>
      <c r="I40" s="56">
        <v>8474</v>
      </c>
    </row>
    <row r="41" spans="1:9" ht="22.9" customHeight="1">
      <c r="A41" s="174" t="s">
        <v>197</v>
      </c>
      <c r="B41" s="174"/>
      <c r="C41" s="174"/>
      <c r="D41" s="174"/>
      <c r="E41" s="174"/>
      <c r="F41" s="174"/>
      <c r="G41" s="15">
        <v>35</v>
      </c>
      <c r="H41" s="56"/>
      <c r="I41" s="56"/>
    </row>
    <row r="42" spans="1:9" ht="12.75">
      <c r="A42" s="174" t="s">
        <v>198</v>
      </c>
      <c r="B42" s="174"/>
      <c r="C42" s="174"/>
      <c r="D42" s="174"/>
      <c r="E42" s="174"/>
      <c r="F42" s="174"/>
      <c r="G42" s="15">
        <v>36</v>
      </c>
      <c r="H42" s="56">
        <v>124258</v>
      </c>
      <c r="I42" s="56">
        <v>126717</v>
      </c>
    </row>
    <row r="43" spans="1:9" ht="12.75">
      <c r="A43" s="174" t="s">
        <v>199</v>
      </c>
      <c r="B43" s="174"/>
      <c r="C43" s="174"/>
      <c r="D43" s="174"/>
      <c r="E43" s="174"/>
      <c r="F43" s="174"/>
      <c r="G43" s="15">
        <v>37</v>
      </c>
      <c r="H43" s="56">
        <v>33320</v>
      </c>
      <c r="I43" s="56">
        <v>41970</v>
      </c>
    </row>
    <row r="44" spans="1:9" ht="12.75">
      <c r="A44" s="174" t="s">
        <v>200</v>
      </c>
      <c r="B44" s="174"/>
      <c r="C44" s="174"/>
      <c r="D44" s="174"/>
      <c r="E44" s="174"/>
      <c r="F44" s="174"/>
      <c r="G44" s="15">
        <v>38</v>
      </c>
      <c r="H44" s="56">
        <v>160098</v>
      </c>
      <c r="I44" s="56">
        <v>273636</v>
      </c>
    </row>
    <row r="45" spans="1:9" ht="12.75">
      <c r="A45" s="174" t="s">
        <v>201</v>
      </c>
      <c r="B45" s="174"/>
      <c r="C45" s="174"/>
      <c r="D45" s="174"/>
      <c r="E45" s="174"/>
      <c r="F45" s="174"/>
      <c r="G45" s="15">
        <v>39</v>
      </c>
      <c r="H45" s="56">
        <v>0</v>
      </c>
      <c r="I45" s="56">
        <v>0</v>
      </c>
    </row>
    <row r="46" spans="1:9" ht="12.75">
      <c r="A46" s="174" t="s">
        <v>202</v>
      </c>
      <c r="B46" s="174"/>
      <c r="C46" s="174"/>
      <c r="D46" s="174"/>
      <c r="E46" s="174"/>
      <c r="F46" s="174"/>
      <c r="G46" s="15">
        <v>40</v>
      </c>
      <c r="H46" s="56">
        <v>296</v>
      </c>
      <c r="I46" s="56">
        <v>0</v>
      </c>
    </row>
    <row r="47" spans="1:9" ht="12.75">
      <c r="A47" s="176" t="s">
        <v>475</v>
      </c>
      <c r="B47" s="177"/>
      <c r="C47" s="177"/>
      <c r="D47" s="177"/>
      <c r="E47" s="177"/>
      <c r="F47" s="177"/>
      <c r="G47" s="16">
        <v>41</v>
      </c>
      <c r="H47" s="57">
        <f>SUM(H48:H54)</f>
        <v>4764458</v>
      </c>
      <c r="I47" s="57">
        <f>SUM(I48:I54)</f>
        <v>5269179</v>
      </c>
    </row>
    <row r="48" spans="1:9" ht="23.45" customHeight="1">
      <c r="A48" s="174" t="s">
        <v>203</v>
      </c>
      <c r="B48" s="174"/>
      <c r="C48" s="174"/>
      <c r="D48" s="174"/>
      <c r="E48" s="174"/>
      <c r="F48" s="174"/>
      <c r="G48" s="15">
        <v>42</v>
      </c>
      <c r="H48" s="56">
        <v>34358</v>
      </c>
      <c r="I48" s="56">
        <v>59128</v>
      </c>
    </row>
    <row r="49" spans="1:9" ht="22.15" customHeight="1">
      <c r="A49" s="231" t="s">
        <v>204</v>
      </c>
      <c r="B49" s="231"/>
      <c r="C49" s="231"/>
      <c r="D49" s="231"/>
      <c r="E49" s="231"/>
      <c r="F49" s="231"/>
      <c r="G49" s="15">
        <v>43</v>
      </c>
      <c r="H49" s="56">
        <v>0</v>
      </c>
      <c r="I49" s="56">
        <v>0</v>
      </c>
    </row>
    <row r="50" spans="1:9" ht="12.75">
      <c r="A50" s="231" t="s">
        <v>205</v>
      </c>
      <c r="B50" s="231"/>
      <c r="C50" s="231"/>
      <c r="D50" s="231"/>
      <c r="E50" s="231"/>
      <c r="F50" s="231"/>
      <c r="G50" s="15">
        <v>44</v>
      </c>
      <c r="H50" s="56">
        <v>1439763</v>
      </c>
      <c r="I50" s="56">
        <v>4559632</v>
      </c>
    </row>
    <row r="51" spans="1:9" ht="12.75">
      <c r="A51" s="231" t="s">
        <v>206</v>
      </c>
      <c r="B51" s="231"/>
      <c r="C51" s="231"/>
      <c r="D51" s="231"/>
      <c r="E51" s="231"/>
      <c r="F51" s="231"/>
      <c r="G51" s="15">
        <v>45</v>
      </c>
      <c r="H51" s="56">
        <v>195821</v>
      </c>
      <c r="I51" s="56">
        <v>602205</v>
      </c>
    </row>
    <row r="52" spans="1:9" ht="12.75">
      <c r="A52" s="231" t="s">
        <v>207</v>
      </c>
      <c r="B52" s="231"/>
      <c r="C52" s="231"/>
      <c r="D52" s="231"/>
      <c r="E52" s="231"/>
      <c r="F52" s="231"/>
      <c r="G52" s="15">
        <v>46</v>
      </c>
      <c r="H52" s="56">
        <v>0</v>
      </c>
      <c r="I52" s="56">
        <v>0</v>
      </c>
    </row>
    <row r="53" spans="1:9" ht="12.75">
      <c r="A53" s="231" t="s">
        <v>208</v>
      </c>
      <c r="B53" s="231"/>
      <c r="C53" s="231"/>
      <c r="D53" s="231"/>
      <c r="E53" s="231"/>
      <c r="F53" s="231"/>
      <c r="G53" s="15">
        <v>47</v>
      </c>
      <c r="H53" s="56">
        <v>0</v>
      </c>
      <c r="I53" s="56">
        <v>0</v>
      </c>
    </row>
    <row r="54" spans="1:9" ht="12.75">
      <c r="A54" s="231" t="s">
        <v>209</v>
      </c>
      <c r="B54" s="231"/>
      <c r="C54" s="231"/>
      <c r="D54" s="231"/>
      <c r="E54" s="231"/>
      <c r="F54" s="231"/>
      <c r="G54" s="15">
        <v>48</v>
      </c>
      <c r="H54" s="56">
        <v>3094516</v>
      </c>
      <c r="I54" s="56">
        <v>48214</v>
      </c>
    </row>
    <row r="55" spans="1:9" ht="30.6" customHeight="1">
      <c r="A55" s="175" t="s">
        <v>210</v>
      </c>
      <c r="B55" s="175"/>
      <c r="C55" s="175"/>
      <c r="D55" s="175"/>
      <c r="E55" s="175"/>
      <c r="F55" s="175"/>
      <c r="G55" s="15">
        <v>49</v>
      </c>
      <c r="H55" s="56">
        <v>0</v>
      </c>
      <c r="I55" s="56">
        <v>0</v>
      </c>
    </row>
    <row r="56" spans="1:9" ht="12.75">
      <c r="A56" s="175" t="s">
        <v>211</v>
      </c>
      <c r="B56" s="175"/>
      <c r="C56" s="175"/>
      <c r="D56" s="175"/>
      <c r="E56" s="175"/>
      <c r="F56" s="175"/>
      <c r="G56" s="15">
        <v>50</v>
      </c>
      <c r="H56" s="56">
        <v>0</v>
      </c>
      <c r="I56" s="56">
        <v>0</v>
      </c>
    </row>
    <row r="57" spans="1:9" ht="28.9" customHeight="1">
      <c r="A57" s="175" t="s">
        <v>212</v>
      </c>
      <c r="B57" s="175"/>
      <c r="C57" s="175"/>
      <c r="D57" s="175"/>
      <c r="E57" s="175"/>
      <c r="F57" s="175"/>
      <c r="G57" s="15">
        <v>51</v>
      </c>
      <c r="H57" s="56">
        <v>0</v>
      </c>
      <c r="I57" s="56">
        <v>0</v>
      </c>
    </row>
    <row r="58" spans="1:9" ht="12.75">
      <c r="A58" s="175" t="s">
        <v>213</v>
      </c>
      <c r="B58" s="175"/>
      <c r="C58" s="175"/>
      <c r="D58" s="175"/>
      <c r="E58" s="175"/>
      <c r="F58" s="175"/>
      <c r="G58" s="15">
        <v>52</v>
      </c>
      <c r="H58" s="56">
        <v>0</v>
      </c>
      <c r="I58" s="56">
        <v>0</v>
      </c>
    </row>
    <row r="59" spans="1:9" ht="12.75">
      <c r="A59" s="176" t="s">
        <v>476</v>
      </c>
      <c r="B59" s="177"/>
      <c r="C59" s="177"/>
      <c r="D59" s="177"/>
      <c r="E59" s="177"/>
      <c r="F59" s="177"/>
      <c r="G59" s="16">
        <v>53</v>
      </c>
      <c r="H59" s="57">
        <f>H7+H36+H55+H56</f>
        <v>446743059</v>
      </c>
      <c r="I59" s="57">
        <f>I7+I36+I55+I56</f>
        <v>489977759</v>
      </c>
    </row>
    <row r="60" spans="1:9" ht="12.75">
      <c r="A60" s="176" t="s">
        <v>477</v>
      </c>
      <c r="B60" s="177"/>
      <c r="C60" s="177"/>
      <c r="D60" s="177"/>
      <c r="E60" s="177"/>
      <c r="F60" s="177"/>
      <c r="G60" s="16">
        <v>54</v>
      </c>
      <c r="H60" s="57">
        <f>H13+H47+H57+H58</f>
        <v>398483899</v>
      </c>
      <c r="I60" s="57">
        <f>I13+I47+I57+I58</f>
        <v>456817678</v>
      </c>
    </row>
    <row r="61" spans="1:9" ht="12.75">
      <c r="A61" s="176" t="s">
        <v>478</v>
      </c>
      <c r="B61" s="177"/>
      <c r="C61" s="177"/>
      <c r="D61" s="177"/>
      <c r="E61" s="177"/>
      <c r="F61" s="177"/>
      <c r="G61" s="16">
        <v>55</v>
      </c>
      <c r="H61" s="57">
        <f>H59-H60</f>
        <v>48259160</v>
      </c>
      <c r="I61" s="57">
        <f>I59-I60</f>
        <v>33160081</v>
      </c>
    </row>
    <row r="62" spans="1:9" ht="12.75">
      <c r="A62" s="239" t="s">
        <v>479</v>
      </c>
      <c r="B62" s="239"/>
      <c r="C62" s="239"/>
      <c r="D62" s="239"/>
      <c r="E62" s="239"/>
      <c r="F62" s="239"/>
      <c r="G62" s="16">
        <v>56</v>
      </c>
      <c r="H62" s="57">
        <f>+IF((H59-H60)&gt;0,(H59-H60),0)</f>
        <v>48259160</v>
      </c>
      <c r="I62" s="57">
        <f>+IF((I59-I60)&gt;0,(I59-I60),0)</f>
        <v>33160081</v>
      </c>
    </row>
    <row r="63" spans="1:9" ht="12.75">
      <c r="A63" s="239" t="s">
        <v>480</v>
      </c>
      <c r="B63" s="239"/>
      <c r="C63" s="239"/>
      <c r="D63" s="239"/>
      <c r="E63" s="239"/>
      <c r="F63" s="239"/>
      <c r="G63" s="16">
        <v>57</v>
      </c>
      <c r="H63" s="57">
        <f>+IF((H59-H60)&lt;0,(H59-H60),0)</f>
        <v>0</v>
      </c>
      <c r="I63" s="57">
        <f>+IF((I59-I60)&lt;0,(I59-I60),0)</f>
        <v>0</v>
      </c>
    </row>
    <row r="64" spans="1:9" ht="12.75">
      <c r="A64" s="175" t="s">
        <v>214</v>
      </c>
      <c r="B64" s="175"/>
      <c r="C64" s="175"/>
      <c r="D64" s="175"/>
      <c r="E64" s="175"/>
      <c r="F64" s="175"/>
      <c r="G64" s="15">
        <v>58</v>
      </c>
      <c r="H64" s="56">
        <v>5415430</v>
      </c>
      <c r="I64" s="56">
        <v>5964112</v>
      </c>
    </row>
    <row r="65" spans="1:9" ht="12.75">
      <c r="A65" s="176" t="s">
        <v>481</v>
      </c>
      <c r="B65" s="177"/>
      <c r="C65" s="177"/>
      <c r="D65" s="177"/>
      <c r="E65" s="177"/>
      <c r="F65" s="177"/>
      <c r="G65" s="16">
        <v>59</v>
      </c>
      <c r="H65" s="57">
        <f>H61-H64</f>
        <v>42843730</v>
      </c>
      <c r="I65" s="57">
        <f>I61-I64</f>
        <v>27195969</v>
      </c>
    </row>
    <row r="66" spans="1:9" ht="12.75">
      <c r="A66" s="239" t="s">
        <v>482</v>
      </c>
      <c r="B66" s="239"/>
      <c r="C66" s="239"/>
      <c r="D66" s="239"/>
      <c r="E66" s="239"/>
      <c r="F66" s="239"/>
      <c r="G66" s="16">
        <v>60</v>
      </c>
      <c r="H66" s="57">
        <f>+IF((H61-H64)&gt;0,(H61-H64),0)</f>
        <v>42843730</v>
      </c>
      <c r="I66" s="57">
        <f>+IF((I61-I64)&gt;0,(I61-I64),0)</f>
        <v>27195969</v>
      </c>
    </row>
    <row r="67" spans="1:9" ht="12.75">
      <c r="A67" s="240" t="s">
        <v>483</v>
      </c>
      <c r="B67" s="240"/>
      <c r="C67" s="240"/>
      <c r="D67" s="240"/>
      <c r="E67" s="240"/>
      <c r="F67" s="240"/>
      <c r="G67" s="17">
        <v>61</v>
      </c>
      <c r="H67" s="62">
        <f>+IF((H61-H64)&lt;0,(H61-H64),0)</f>
        <v>0</v>
      </c>
      <c r="I67" s="62">
        <f>+IF((I61-I64)&lt;0,(I61-I64),0)</f>
        <v>0</v>
      </c>
    </row>
    <row r="68" spans="1:9" ht="12.75">
      <c r="A68" s="194" t="s">
        <v>215</v>
      </c>
      <c r="B68" s="194"/>
      <c r="C68" s="194"/>
      <c r="D68" s="194"/>
      <c r="E68" s="194"/>
      <c r="F68" s="194"/>
      <c r="G68" s="237"/>
      <c r="H68" s="237"/>
      <c r="I68" s="237"/>
    </row>
    <row r="69" spans="1:9" ht="25.9" customHeight="1">
      <c r="A69" s="176" t="s">
        <v>484</v>
      </c>
      <c r="B69" s="177"/>
      <c r="C69" s="177"/>
      <c r="D69" s="177"/>
      <c r="E69" s="177"/>
      <c r="F69" s="177"/>
      <c r="G69" s="16">
        <v>62</v>
      </c>
      <c r="H69" s="57">
        <f>H70-H71</f>
        <v>0</v>
      </c>
      <c r="I69" s="57">
        <f>I70-I71</f>
        <v>0</v>
      </c>
    </row>
    <row r="70" spans="1:9" ht="12.75">
      <c r="A70" s="231" t="s">
        <v>216</v>
      </c>
      <c r="B70" s="231"/>
      <c r="C70" s="231"/>
      <c r="D70" s="231"/>
      <c r="E70" s="231"/>
      <c r="F70" s="231"/>
      <c r="G70" s="15">
        <v>63</v>
      </c>
      <c r="H70" s="56">
        <v>0</v>
      </c>
      <c r="I70" s="56">
        <v>0</v>
      </c>
    </row>
    <row r="71" spans="1:9" ht="12.75">
      <c r="A71" s="231" t="s">
        <v>217</v>
      </c>
      <c r="B71" s="231"/>
      <c r="C71" s="231"/>
      <c r="D71" s="231"/>
      <c r="E71" s="231"/>
      <c r="F71" s="231"/>
      <c r="G71" s="15">
        <v>64</v>
      </c>
      <c r="H71" s="56">
        <v>0</v>
      </c>
      <c r="I71" s="56">
        <v>0</v>
      </c>
    </row>
    <row r="72" spans="1:9" ht="12.75">
      <c r="A72" s="175" t="s">
        <v>218</v>
      </c>
      <c r="B72" s="175"/>
      <c r="C72" s="175"/>
      <c r="D72" s="175"/>
      <c r="E72" s="175"/>
      <c r="F72" s="175"/>
      <c r="G72" s="15">
        <v>65</v>
      </c>
      <c r="H72" s="56">
        <v>0</v>
      </c>
      <c r="I72" s="56">
        <v>0</v>
      </c>
    </row>
    <row r="73" spans="1:9" ht="12.75">
      <c r="A73" s="239" t="s">
        <v>485</v>
      </c>
      <c r="B73" s="239"/>
      <c r="C73" s="239"/>
      <c r="D73" s="239"/>
      <c r="E73" s="239"/>
      <c r="F73" s="239"/>
      <c r="G73" s="16">
        <v>66</v>
      </c>
      <c r="H73" s="109">
        <v>0</v>
      </c>
      <c r="I73" s="109">
        <v>0</v>
      </c>
    </row>
    <row r="74" spans="1:9" ht="12.75">
      <c r="A74" s="240" t="s">
        <v>486</v>
      </c>
      <c r="B74" s="240"/>
      <c r="C74" s="240"/>
      <c r="D74" s="240"/>
      <c r="E74" s="240"/>
      <c r="F74" s="240"/>
      <c r="G74" s="17">
        <v>67</v>
      </c>
      <c r="H74" s="110">
        <v>0</v>
      </c>
      <c r="I74" s="110">
        <v>0</v>
      </c>
    </row>
    <row r="75" spans="1:9" ht="12.75">
      <c r="A75" s="194" t="s">
        <v>219</v>
      </c>
      <c r="B75" s="194"/>
      <c r="C75" s="194"/>
      <c r="D75" s="194"/>
      <c r="E75" s="194"/>
      <c r="F75" s="194"/>
      <c r="G75" s="237"/>
      <c r="H75" s="237"/>
      <c r="I75" s="237"/>
    </row>
    <row r="76" spans="1:9" ht="12.75">
      <c r="A76" s="176" t="s">
        <v>487</v>
      </c>
      <c r="B76" s="177"/>
      <c r="C76" s="177"/>
      <c r="D76" s="177"/>
      <c r="E76" s="177"/>
      <c r="F76" s="177"/>
      <c r="G76" s="16">
        <v>68</v>
      </c>
      <c r="H76" s="109">
        <v>0</v>
      </c>
      <c r="I76" s="109">
        <v>0</v>
      </c>
    </row>
    <row r="77" spans="1:9" ht="12.75">
      <c r="A77" s="238" t="s">
        <v>488</v>
      </c>
      <c r="B77" s="238"/>
      <c r="C77" s="238"/>
      <c r="D77" s="238"/>
      <c r="E77" s="238"/>
      <c r="F77" s="238"/>
      <c r="G77" s="21">
        <v>69</v>
      </c>
      <c r="H77" s="63">
        <v>0</v>
      </c>
      <c r="I77" s="63">
        <v>0</v>
      </c>
    </row>
    <row r="78" spans="1:9" ht="12.75">
      <c r="A78" s="238" t="s">
        <v>489</v>
      </c>
      <c r="B78" s="238"/>
      <c r="C78" s="238"/>
      <c r="D78" s="238"/>
      <c r="E78" s="238"/>
      <c r="F78" s="238"/>
      <c r="G78" s="21">
        <v>70</v>
      </c>
      <c r="H78" s="63">
        <v>0</v>
      </c>
      <c r="I78" s="63">
        <v>0</v>
      </c>
    </row>
    <row r="79" spans="1:9" ht="12.75">
      <c r="A79" s="176" t="s">
        <v>490</v>
      </c>
      <c r="B79" s="177"/>
      <c r="C79" s="177"/>
      <c r="D79" s="177"/>
      <c r="E79" s="177"/>
      <c r="F79" s="177"/>
      <c r="G79" s="16">
        <v>71</v>
      </c>
      <c r="H79" s="109">
        <v>0</v>
      </c>
      <c r="I79" s="109">
        <v>0</v>
      </c>
    </row>
    <row r="80" spans="1:9" ht="12.75">
      <c r="A80" s="176" t="s">
        <v>491</v>
      </c>
      <c r="B80" s="177"/>
      <c r="C80" s="177"/>
      <c r="D80" s="177"/>
      <c r="E80" s="177"/>
      <c r="F80" s="177"/>
      <c r="G80" s="16">
        <v>72</v>
      </c>
      <c r="H80" s="109">
        <v>0</v>
      </c>
      <c r="I80" s="109">
        <v>0</v>
      </c>
    </row>
    <row r="81" spans="1:9" ht="12.75">
      <c r="A81" s="239" t="s">
        <v>492</v>
      </c>
      <c r="B81" s="239"/>
      <c r="C81" s="239"/>
      <c r="D81" s="239"/>
      <c r="E81" s="239"/>
      <c r="F81" s="239"/>
      <c r="G81" s="16">
        <v>73</v>
      </c>
      <c r="H81" s="109">
        <v>0</v>
      </c>
      <c r="I81" s="109">
        <v>0</v>
      </c>
    </row>
    <row r="82" spans="1:9" ht="12.75">
      <c r="A82" s="240" t="s">
        <v>493</v>
      </c>
      <c r="B82" s="240"/>
      <c r="C82" s="240"/>
      <c r="D82" s="240"/>
      <c r="E82" s="240"/>
      <c r="F82" s="240"/>
      <c r="G82" s="16">
        <v>74</v>
      </c>
      <c r="H82" s="110">
        <v>0</v>
      </c>
      <c r="I82" s="110">
        <v>0</v>
      </c>
    </row>
    <row r="83" spans="1:9" ht="12.75">
      <c r="A83" s="194" t="s">
        <v>220</v>
      </c>
      <c r="B83" s="194"/>
      <c r="C83" s="194"/>
      <c r="D83" s="194"/>
      <c r="E83" s="194"/>
      <c r="F83" s="194"/>
      <c r="G83" s="237"/>
      <c r="H83" s="237"/>
      <c r="I83" s="237"/>
    </row>
    <row r="84" spans="1:9" ht="12.75">
      <c r="A84" s="221" t="s">
        <v>494</v>
      </c>
      <c r="B84" s="222"/>
      <c r="C84" s="222"/>
      <c r="D84" s="222"/>
      <c r="E84" s="222"/>
      <c r="F84" s="222"/>
      <c r="G84" s="16">
        <v>75</v>
      </c>
      <c r="H84" s="51">
        <f>H85+H86</f>
        <v>0</v>
      </c>
      <c r="I84" s="51">
        <f>I85+I86</f>
        <v>0</v>
      </c>
    </row>
    <row r="85" spans="1:9" ht="12.75">
      <c r="A85" s="224" t="s">
        <v>221</v>
      </c>
      <c r="B85" s="224"/>
      <c r="C85" s="224"/>
      <c r="D85" s="224"/>
      <c r="E85" s="224"/>
      <c r="F85" s="224"/>
      <c r="G85" s="15">
        <v>76</v>
      </c>
      <c r="H85" s="50">
        <v>0</v>
      </c>
      <c r="I85" s="50">
        <v>0</v>
      </c>
    </row>
    <row r="86" spans="1:9" ht="12.75">
      <c r="A86" s="226" t="s">
        <v>222</v>
      </c>
      <c r="B86" s="226"/>
      <c r="C86" s="226"/>
      <c r="D86" s="226"/>
      <c r="E86" s="226"/>
      <c r="F86" s="226"/>
      <c r="G86" s="18">
        <v>77</v>
      </c>
      <c r="H86" s="64">
        <v>0</v>
      </c>
      <c r="I86" s="64">
        <v>0</v>
      </c>
    </row>
    <row r="87" spans="1:9" ht="12.75">
      <c r="A87" s="227" t="s">
        <v>223</v>
      </c>
      <c r="B87" s="227"/>
      <c r="C87" s="227"/>
      <c r="D87" s="227"/>
      <c r="E87" s="227"/>
      <c r="F87" s="227"/>
      <c r="G87" s="228"/>
      <c r="H87" s="228"/>
      <c r="I87" s="228"/>
    </row>
    <row r="88" spans="1:9" ht="12.75">
      <c r="A88" s="229" t="s">
        <v>224</v>
      </c>
      <c r="B88" s="229"/>
      <c r="C88" s="229"/>
      <c r="D88" s="229"/>
      <c r="E88" s="229"/>
      <c r="F88" s="229"/>
      <c r="G88" s="15">
        <v>78</v>
      </c>
      <c r="H88" s="50">
        <v>42843730</v>
      </c>
      <c r="I88" s="50">
        <v>42843730</v>
      </c>
    </row>
    <row r="89" spans="1:9" ht="24.6" customHeight="1">
      <c r="A89" s="230" t="s">
        <v>495</v>
      </c>
      <c r="B89" s="230"/>
      <c r="C89" s="230"/>
      <c r="D89" s="230"/>
      <c r="E89" s="230"/>
      <c r="F89" s="230"/>
      <c r="G89" s="16">
        <v>79</v>
      </c>
      <c r="H89" s="51">
        <f>H90+H97</f>
        <v>0</v>
      </c>
      <c r="I89" s="51">
        <f>I90+I97</f>
        <v>0</v>
      </c>
    </row>
    <row r="90" spans="1:9" ht="27" customHeight="1">
      <c r="A90" s="230" t="s">
        <v>496</v>
      </c>
      <c r="B90" s="230"/>
      <c r="C90" s="230"/>
      <c r="D90" s="230"/>
      <c r="E90" s="230"/>
      <c r="F90" s="230"/>
      <c r="G90" s="16">
        <v>80</v>
      </c>
      <c r="H90" s="51">
        <f>H91+H92+H93+H94+H95</f>
        <v>0</v>
      </c>
      <c r="I90" s="51">
        <f>I91+I92+I93+I94+I95</f>
        <v>0</v>
      </c>
    </row>
    <row r="91" spans="1:9" ht="21.6" customHeight="1">
      <c r="A91" s="231" t="s">
        <v>401</v>
      </c>
      <c r="B91" s="231"/>
      <c r="C91" s="231"/>
      <c r="D91" s="231"/>
      <c r="E91" s="231"/>
      <c r="F91" s="231"/>
      <c r="G91" s="15">
        <v>81</v>
      </c>
      <c r="H91" s="50">
        <v>0</v>
      </c>
      <c r="I91" s="50">
        <v>0</v>
      </c>
    </row>
    <row r="92" spans="1:9" ht="21.6" customHeight="1">
      <c r="A92" s="231" t="s">
        <v>402</v>
      </c>
      <c r="B92" s="231"/>
      <c r="C92" s="231"/>
      <c r="D92" s="231"/>
      <c r="E92" s="231"/>
      <c r="F92" s="231"/>
      <c r="G92" s="15">
        <v>82</v>
      </c>
      <c r="H92" s="50">
        <v>0</v>
      </c>
      <c r="I92" s="50">
        <v>0</v>
      </c>
    </row>
    <row r="93" spans="1:9" ht="26.25" customHeight="1">
      <c r="A93" s="231" t="s">
        <v>403</v>
      </c>
      <c r="B93" s="231"/>
      <c r="C93" s="231"/>
      <c r="D93" s="231"/>
      <c r="E93" s="231"/>
      <c r="F93" s="231"/>
      <c r="G93" s="15">
        <v>83</v>
      </c>
      <c r="H93" s="50">
        <v>0</v>
      </c>
      <c r="I93" s="50">
        <v>0</v>
      </c>
    </row>
    <row r="94" spans="1:9" ht="24.6" customHeight="1">
      <c r="A94" s="231" t="s">
        <v>404</v>
      </c>
      <c r="B94" s="231"/>
      <c r="C94" s="231"/>
      <c r="D94" s="231"/>
      <c r="E94" s="231"/>
      <c r="F94" s="231"/>
      <c r="G94" s="15">
        <v>84</v>
      </c>
      <c r="H94" s="50">
        <v>0</v>
      </c>
      <c r="I94" s="50">
        <v>0</v>
      </c>
    </row>
    <row r="95" spans="1:9" ht="14.25" customHeight="1">
      <c r="A95" s="231" t="s">
        <v>405</v>
      </c>
      <c r="B95" s="231"/>
      <c r="C95" s="231"/>
      <c r="D95" s="231"/>
      <c r="E95" s="231"/>
      <c r="F95" s="231"/>
      <c r="G95" s="15">
        <v>85</v>
      </c>
      <c r="H95" s="50">
        <v>0</v>
      </c>
      <c r="I95" s="50">
        <v>0</v>
      </c>
    </row>
    <row r="96" spans="1:9" ht="12.75">
      <c r="A96" s="231" t="s">
        <v>406</v>
      </c>
      <c r="B96" s="231"/>
      <c r="C96" s="231"/>
      <c r="D96" s="231"/>
      <c r="E96" s="231"/>
      <c r="F96" s="231"/>
      <c r="G96" s="15">
        <v>86</v>
      </c>
      <c r="H96" s="50">
        <v>0</v>
      </c>
      <c r="I96" s="50">
        <v>0</v>
      </c>
    </row>
    <row r="97" spans="1:9" ht="27.6" customHeight="1">
      <c r="A97" s="230" t="s">
        <v>497</v>
      </c>
      <c r="B97" s="230"/>
      <c r="C97" s="230"/>
      <c r="D97" s="230"/>
      <c r="E97" s="230"/>
      <c r="F97" s="230"/>
      <c r="G97" s="16">
        <v>87</v>
      </c>
      <c r="H97" s="51">
        <f>H98+H99+H100+H101+H102+H103+H104+H105</f>
        <v>0</v>
      </c>
      <c r="I97" s="51">
        <f>I98+I99+I100+I101+I102+I103+I104+I105</f>
        <v>0</v>
      </c>
    </row>
    <row r="98" spans="1:9" ht="17.25" customHeight="1">
      <c r="A98" s="231" t="s">
        <v>400</v>
      </c>
      <c r="B98" s="231"/>
      <c r="C98" s="231"/>
      <c r="D98" s="231"/>
      <c r="E98" s="231"/>
      <c r="F98" s="231"/>
      <c r="G98" s="15">
        <v>88</v>
      </c>
      <c r="H98" s="50">
        <v>0</v>
      </c>
      <c r="I98" s="50">
        <v>0</v>
      </c>
    </row>
    <row r="99" spans="1:9" ht="27.6" customHeight="1">
      <c r="A99" s="231" t="s">
        <v>407</v>
      </c>
      <c r="B99" s="231"/>
      <c r="C99" s="231"/>
      <c r="D99" s="231"/>
      <c r="E99" s="231"/>
      <c r="F99" s="231"/>
      <c r="G99" s="15">
        <v>89</v>
      </c>
      <c r="H99" s="50">
        <v>0</v>
      </c>
      <c r="I99" s="50">
        <v>0</v>
      </c>
    </row>
    <row r="100" spans="1:9" ht="14.25" customHeight="1">
      <c r="A100" s="231" t="s">
        <v>408</v>
      </c>
      <c r="B100" s="231"/>
      <c r="C100" s="231"/>
      <c r="D100" s="231"/>
      <c r="E100" s="231"/>
      <c r="F100" s="231"/>
      <c r="G100" s="15">
        <v>90</v>
      </c>
      <c r="H100" s="50">
        <v>0</v>
      </c>
      <c r="I100" s="50">
        <v>0</v>
      </c>
    </row>
    <row r="101" spans="1:9" ht="27.6" customHeight="1">
      <c r="A101" s="231" t="s">
        <v>409</v>
      </c>
      <c r="B101" s="231"/>
      <c r="C101" s="231"/>
      <c r="D101" s="231"/>
      <c r="E101" s="231"/>
      <c r="F101" s="231"/>
      <c r="G101" s="15">
        <v>91</v>
      </c>
      <c r="H101" s="50">
        <v>0</v>
      </c>
      <c r="I101" s="50">
        <v>0</v>
      </c>
    </row>
    <row r="102" spans="1:9" ht="27.6" customHeight="1">
      <c r="A102" s="231" t="s">
        <v>410</v>
      </c>
      <c r="B102" s="231"/>
      <c r="C102" s="231"/>
      <c r="D102" s="231"/>
      <c r="E102" s="231"/>
      <c r="F102" s="231"/>
      <c r="G102" s="15">
        <v>92</v>
      </c>
      <c r="H102" s="50">
        <v>0</v>
      </c>
      <c r="I102" s="50">
        <v>0</v>
      </c>
    </row>
    <row r="103" spans="1:9" ht="18" customHeight="1">
      <c r="A103" s="231" t="s">
        <v>411</v>
      </c>
      <c r="B103" s="231"/>
      <c r="C103" s="231"/>
      <c r="D103" s="231"/>
      <c r="E103" s="231"/>
      <c r="F103" s="231"/>
      <c r="G103" s="15">
        <v>93</v>
      </c>
      <c r="H103" s="50">
        <v>0</v>
      </c>
      <c r="I103" s="50">
        <v>0</v>
      </c>
    </row>
    <row r="104" spans="1:9" ht="16.5" customHeight="1">
      <c r="A104" s="231" t="s">
        <v>412</v>
      </c>
      <c r="B104" s="231"/>
      <c r="C104" s="231"/>
      <c r="D104" s="231"/>
      <c r="E104" s="231"/>
      <c r="F104" s="231"/>
      <c r="G104" s="15">
        <v>94</v>
      </c>
      <c r="H104" s="50">
        <v>0</v>
      </c>
      <c r="I104" s="50">
        <v>0</v>
      </c>
    </row>
    <row r="105" spans="1:9" ht="16.5" customHeight="1">
      <c r="A105" s="231" t="s">
        <v>413</v>
      </c>
      <c r="B105" s="231"/>
      <c r="C105" s="231"/>
      <c r="D105" s="231"/>
      <c r="E105" s="231"/>
      <c r="F105" s="231"/>
      <c r="G105" s="15">
        <v>95</v>
      </c>
      <c r="H105" s="50">
        <v>0</v>
      </c>
      <c r="I105" s="50">
        <v>0</v>
      </c>
    </row>
    <row r="106" spans="1:9" ht="31.5" customHeight="1">
      <c r="A106" s="231" t="s">
        <v>414</v>
      </c>
      <c r="B106" s="231"/>
      <c r="C106" s="231"/>
      <c r="D106" s="231"/>
      <c r="E106" s="231"/>
      <c r="F106" s="231"/>
      <c r="G106" s="15">
        <v>96</v>
      </c>
      <c r="H106" s="50">
        <v>0</v>
      </c>
      <c r="I106" s="50">
        <v>0</v>
      </c>
    </row>
    <row r="107" spans="1:9" ht="31.15" customHeight="1">
      <c r="A107" s="232" t="s">
        <v>498</v>
      </c>
      <c r="B107" s="232"/>
      <c r="C107" s="232"/>
      <c r="D107" s="232"/>
      <c r="E107" s="232"/>
      <c r="F107" s="232"/>
      <c r="G107" s="17">
        <v>97</v>
      </c>
      <c r="H107" s="52">
        <f>H90+H97-H96-H106</f>
        <v>0</v>
      </c>
      <c r="I107" s="52">
        <f>I90+I97-I96-I106</f>
        <v>0</v>
      </c>
    </row>
    <row r="108" spans="1:9" ht="31.15" customHeight="1">
      <c r="A108" s="232" t="s">
        <v>499</v>
      </c>
      <c r="B108" s="232"/>
      <c r="C108" s="232"/>
      <c r="D108" s="232"/>
      <c r="E108" s="232"/>
      <c r="F108" s="232"/>
      <c r="G108" s="17">
        <v>98</v>
      </c>
      <c r="H108" s="52">
        <f>H88+H107</f>
        <v>42843730</v>
      </c>
      <c r="I108" s="52">
        <f>I88+I107</f>
        <v>42843730</v>
      </c>
    </row>
    <row r="109" spans="1:9" ht="28.9" customHeight="1">
      <c r="A109" s="194" t="s">
        <v>225</v>
      </c>
      <c r="B109" s="194"/>
      <c r="C109" s="194"/>
      <c r="D109" s="194"/>
      <c r="E109" s="194"/>
      <c r="F109" s="194"/>
      <c r="G109" s="237"/>
      <c r="H109" s="237"/>
      <c r="I109" s="237"/>
    </row>
    <row r="110" spans="1:9" ht="23.45" customHeight="1">
      <c r="A110" s="221" t="s">
        <v>500</v>
      </c>
      <c r="B110" s="222"/>
      <c r="C110" s="222"/>
      <c r="D110" s="222"/>
      <c r="E110" s="222"/>
      <c r="F110" s="222"/>
      <c r="G110" s="16">
        <v>99</v>
      </c>
      <c r="H110" s="51">
        <f>H111+H112</f>
        <v>0</v>
      </c>
      <c r="I110" s="51">
        <f>I111+I112</f>
        <v>0</v>
      </c>
    </row>
    <row r="111" spans="1:9" ht="12.75">
      <c r="A111" s="223" t="s">
        <v>415</v>
      </c>
      <c r="B111" s="224"/>
      <c r="C111" s="224"/>
      <c r="D111" s="224"/>
      <c r="E111" s="224"/>
      <c r="F111" s="224"/>
      <c r="G111" s="15">
        <v>100</v>
      </c>
      <c r="H111" s="50">
        <v>0</v>
      </c>
      <c r="I111" s="50">
        <v>0</v>
      </c>
    </row>
    <row r="112" spans="1:9" ht="12.75">
      <c r="A112" s="225" t="s">
        <v>416</v>
      </c>
      <c r="B112" s="226"/>
      <c r="C112" s="226"/>
      <c r="D112" s="226"/>
      <c r="E112" s="226"/>
      <c r="F112" s="226"/>
      <c r="G112" s="18">
        <v>101</v>
      </c>
      <c r="H112" s="64">
        <v>0</v>
      </c>
      <c r="I112" s="64">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80">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formula1>0</formula1>
    </dataValidation>
    <dataValidation type="whole" operator="greaterThanOrEqual" allowBlank="1" showInputMessage="1" showErrorMessage="1" errorTitle="Incorrect entry" error="You can enter only positive whole numbers." sqref="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formula1>0</formula1>
    </dataValidation>
    <dataValidation type="whole" operator="greaterThanOrEqual" allowBlank="1" showInputMessage="1" showErrorMessage="1" errorTitle="Incorrect entry" error="You can enter only positive whole numbers." sqref="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formula1>0</formula1>
    </dataValidation>
    <dataValidation type="whole" operator="greaterThanOrEqual" allowBlank="1" showInputMessage="1" showErrorMessage="1" errorTitle="Incorrect entry" error="You can enter only positive whole numbers." sqref="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ormula1>0</formula1>
    </dataValidation>
    <dataValidation type="whole" operator="greaterThanOrEqual" allowBlank="1" showInputMessage="1" showErrorMessage="1" errorTitle="Incorrect entry" error="You can enter only positive whole numbers." sqref="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formula1>0</formula1>
    </dataValidation>
    <dataValidation type="whole" operator="greaterThanOrEqual" allowBlank="1" showInputMessage="1" showErrorMessage="1" errorTitle="Incorrect entry" error="You can enter only positive whole numbers." sqref="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formula1>0</formula1>
    </dataValidation>
    <dataValidation type="whole" operator="greaterThanOrEqual" allowBlank="1" showInputMessage="1" showErrorMessage="1" errorTitle="Incorrect entry" error="You can enter only positive whole numbers." sqref="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formula1>0</formula1>
    </dataValidation>
    <dataValidation type="whole" operator="greaterThanOrEqual" allowBlank="1" showInputMessage="1" showErrorMessage="1" errorTitle="Incorrect entry" error="You can enter only positive whole numbers." sqref="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formula1>0</formula1>
    </dataValidation>
    <dataValidation type="whole" operator="greaterThanOrEqual" allowBlank="1" showInputMessage="1" showErrorMessage="1" errorTitle="Incorrect entry" error="You can enter only positive whole numbers." sqref="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formula1>0</formula1>
    </dataValidation>
    <dataValidation type="whole" operator="greaterThanOrEqual" allowBlank="1" showInputMessage="1" showErrorMessage="1" errorTitle="Incorrect entry" error="You can enter only positive whole numbers." sqref="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formula1>0</formula1>
    </dataValidation>
    <dataValidation type="whole" operator="greaterThanOrEqual" allowBlank="1" showInputMessage="1" showErrorMessage="1" errorTitle="Incorrect entry" error="You can enter only positive whole numbers." sqref="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formula1>0</formula1>
    </dataValidation>
    <dataValidation type="whole" operator="greaterThanOrEqual" allowBlank="1" showInputMessage="1" showErrorMessage="1" errorTitle="Incorrect entry" error="You can enter only positive whole numbers." sqref="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formula1>0</formula1>
    </dataValidation>
    <dataValidation type="whole" operator="greaterThanOrEqual" allowBlank="1" showInputMessage="1" showErrorMessage="1" errorTitle="Incorrect entry" error="You can enter only positive whole numbers." sqref="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formula1>0</formula1>
    </dataValidation>
    <dataValidation type="whole" operator="greaterThanOrEqual" allowBlank="1" showInputMessage="1" showErrorMessage="1" errorTitle="Incorrect entry" error="You can enter only positive whole numbers." sqref="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formula1>0</formula1>
    </dataValidation>
    <dataValidation type="whole" operator="greaterThanOrEqual" allowBlank="1" showInputMessage="1" showErrorMessage="1" errorTitle="Incorrect entry" error="You can enter only positive whole numbers." sqref="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formula1>0</formula1>
    </dataValidation>
    <dataValidation type="whole" operator="greaterThanOrEqual" allowBlank="1" showInputMessage="1" showErrorMessage="1" errorTitle="Incorrect entry" error="You can enter only positive whole numbers." sqref="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formula1>0</formula1>
    </dataValidation>
    <dataValidation type="whole" operator="greaterThanOrEqual" allowBlank="1" showInputMessage="1" showErrorMessage="1" errorTitle="Incorrect entry" error="You can enter only positive whole numbers." sqref="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formula1>0</formula1>
    </dataValidation>
    <dataValidation type="whole" operator="greaterThanOrEqual" allowBlank="1" showInputMessage="1" showErrorMessage="1" errorTitle="Incorrect entry" error="You can enter only positive whole numbers." sqref="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formula1>0</formula1>
    </dataValidation>
    <dataValidation type="whole" operator="greaterThanOrEqual" allowBlank="1" showInputMessage="1" showErrorMessage="1" errorTitle="Incorrect entry" error="You can enter only positive whole numbers." sqref="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formula1>0</formula1>
    </dataValidation>
    <dataValidation type="whole" operator="greaterThanOrEqual" allowBlank="1" showInputMessage="1" showErrorMessage="1" errorTitle="Incorrect entry" error="You can enter only positive whole numbers." sqref="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ormula1>0</formula1>
    </dataValidation>
    <dataValidation type="whole" operator="greaterThanOrEqual" allowBlank="1" showInputMessage="1" showErrorMessage="1" errorTitle="Incorrect entry" error="You can enter only positive whole numbers." sqref="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formula1>0</formula1>
    </dataValidation>
    <dataValidation type="whole" operator="greaterThanOrEqual" allowBlank="1" showInputMessage="1" showErrorMessage="1" errorTitle="Incorrect entry" error="You can enter only positive whole numbers." sqref="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formula1>0</formula1>
    </dataValidation>
    <dataValidation type="whole" operator="greaterThanOrEqual" allowBlank="1" showInputMessage="1" showErrorMessage="1" errorTitle="Incorrect entry" error="You can enter only positive whole numbers." sqref="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formula1>0</formula1>
    </dataValidation>
    <dataValidation type="whole" operator="greaterThanOrEqual" allowBlank="1" showInputMessage="1" showErrorMessage="1" errorTitle="Incorrect entry" error="You can enter only positive whole numbers." sqref="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formula1>0</formula1>
    </dataValidation>
    <dataValidation type="whole" operator="greaterThanOrEqual" allowBlank="1" showInputMessage="1" showErrorMessage="1" errorTitle="Incorrect entry" error="You can enter only positive whole numbers." sqref="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formula1>0</formula1>
    </dataValidation>
    <dataValidation type="whole" operator="greaterThanOrEqual" allowBlank="1" showInputMessage="1" showErrorMessage="1" errorTitle="Incorrect entry" error="You can enter only positive whole numbers." sqref="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formula1>0</formula1>
    </dataValidation>
    <dataValidation type="whole" operator="greaterThanOrEqual" allowBlank="1" showInputMessage="1" showErrorMessage="1" errorTitle="Incorrect entry" error="You can enter only positive whole numbers." sqref="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formula1>0</formula1>
    </dataValidation>
    <dataValidation type="whole" operator="greaterThanOrEqual" allowBlank="1" showInputMessage="1" showErrorMessage="1" errorTitle="Incorrect entry" error="You can enter only positive whole numbers." sqref="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formula1>0</formula1>
    </dataValidation>
    <dataValidation type="whole" operator="greaterThanOrEqual" allowBlank="1" showInputMessage="1" showErrorMessage="1" errorTitle="Incorrect entry" error="You can enter only positive whole numbers." sqref="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formula1>999999999999</formula1>
    </dataValidation>
    <dataValidation type="whole" operator="notEqual" allowBlank="1" showInputMessage="1" showErrorMessage="1" errorTitle="Incorrect entry" error="You can enter only positive or negative whole numbers." sqref="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formula1>999999999999</formula1>
    </dataValidation>
    <dataValidation type="whole" operator="notEqual" allowBlank="1" showInputMessage="1" showErrorMessage="1" errorTitle="Incorrect entry" error="You can enter only positive or negative whole numbers." sqref="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formula1>999999999999</formula1>
    </dataValidation>
    <dataValidation type="whole" operator="notEqual" allowBlank="1" showInputMessage="1" showErrorMessage="1" errorTitle="Incorrect entry" error="You can enter only positive or negative whole numbers." sqref="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ormula1>999999999999</formula1>
    </dataValidation>
    <dataValidation type="whole" operator="notEqual" allowBlank="1" showInputMessage="1" showErrorMessage="1" errorTitle="Incorrect entry" error="You can enter only positive or negative whole numbers." sqref="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formula1>999999999999</formula1>
    </dataValidation>
    <dataValidation type="whole" operator="notEqual" allowBlank="1" showInputMessage="1" showErrorMessage="1" errorTitle="Incorrect entry" error="You can enter only positive or negative whole numbers." sqref="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formula1>999999999999</formula1>
    </dataValidation>
    <dataValidation type="whole" operator="notEqual" allowBlank="1" showInputMessage="1" showErrorMessage="1" errorTitle="Incorrect entry" error="You can enter only positive or negative whole numbers." sqref="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formula1>999999999999</formula1>
    </dataValidation>
    <dataValidation type="whole" operator="notEqual" allowBlank="1" showInputMessage="1" showErrorMessage="1" errorTitle="Incorrect entry" error="You can enter only positive or negative whole numbers." sqref="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formula1>999999999999</formula1>
    </dataValidation>
    <dataValidation type="whole" operator="notEqual" allowBlank="1" showInputMessage="1" showErrorMessage="1" errorTitle="Incorrect entry" error="You can enter only positive or negative whole numbers." sqref="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formula1>999999999999</formula1>
    </dataValidation>
    <dataValidation type="whole" operator="notEqual" allowBlank="1" showInputMessage="1" showErrorMessage="1" errorTitle="Incorrect entry" error="You can enter only positive or negative whole numbers." sqref="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formula1>999999999999</formula1>
    </dataValidation>
    <dataValidation type="whole" operator="notEqual" allowBlank="1" showInputMessage="1" showErrorMessage="1" errorTitle="Incorrect entry" error="You can enter only whole numbers." sqref="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formula1>999999999999</formula1>
    </dataValidation>
    <dataValidation type="whole" operator="notEqual" allowBlank="1" showInputMessage="1" showErrorMessage="1" errorTitle="Incorrect entry" error="You can enter only whole numbers." sqref="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formula1>999999999999</formula1>
    </dataValidation>
    <dataValidation type="whole" operator="notEqual" allowBlank="1" showInputMessage="1" showErrorMessage="1" errorTitle="Incorrect entry" error="You can enter only whole numbers." sqref="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ormula1>999999999999</formula1>
    </dataValidation>
    <dataValidation type="whole" operator="notEqual" allowBlank="1" showInputMessage="1" showErrorMessage="1" errorTitle="Incorrect entry" error="You can enter only whole numbers." sqref="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formula1>999999999999</formula1>
    </dataValidation>
    <dataValidation type="whole" operator="notEqual" allowBlank="1" showInputMessage="1" showErrorMessage="1" errorTitle="Incorrect entry" error="You can enter only whole numbers." sqref="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formula1>999999999999</formula1>
    </dataValidation>
    <dataValidation type="whole" operator="notEqual" allowBlank="1" showInputMessage="1" showErrorMessage="1" errorTitle="Incorrect entry" error="You can enter only whole numbers." sqref="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formula1>999999999999</formula1>
    </dataValidation>
    <dataValidation type="whole" operator="notEqual" allowBlank="1" showInputMessage="1" showErrorMessage="1" errorTitle="Incorrect entry" error="You can enter only whole numbers." sqref="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formula1>999999999999</formula1>
    </dataValidation>
    <dataValidation type="whole" operator="notEqual" allowBlank="1" showInputMessage="1" showErrorMessage="1" errorTitle="Incorrect entry" error="You can enter only whole numbers." sqref="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formula1>999999999999</formula1>
    </dataValidation>
    <dataValidation type="whole" operator="notEqual" allowBlank="1" showInputMessage="1" showErrorMessage="1" errorTitle="Incorrect entry" error="You can enter only whole numbers." sqref="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formula1>999999999999</formula1>
    </dataValidation>
    <dataValidation type="whole" operator="notEqual" allowBlank="1" showInputMessage="1" showErrorMessage="1" errorTitle="Incorrect entry" error="You can enter only whole numbers." sqref="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formula1>999999999999</formula1>
    </dataValidation>
    <dataValidation type="whole" operator="notEqual" allowBlank="1" showInputMessage="1" showErrorMessage="1" errorTitle="Incorrect entry" error="You can enter only whole numbers." sqref="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formula1>999999999999</formula1>
    </dataValidation>
    <dataValidation type="whole" operator="notEqual" allowBlank="1" showInputMessage="1" showErrorMessage="1" errorTitle="Incorrect entry" error="You can enter only whole numbers." sqref="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formula1>999999999999</formula1>
    </dataValidation>
    <dataValidation type="whole" operator="notEqual" allowBlank="1" showInputMessage="1" showErrorMessage="1" errorTitle="Incorrect entry" error="You can enter only whole numbers." sqref="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formula1>999999999999</formula1>
    </dataValidation>
    <dataValidation type="whole" operator="notEqual" allowBlank="1" showInputMessage="1" showErrorMessage="1" errorTitle="Incorrect entry" error="You can enter only whole numbers." sqref="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formula1>999999999999</formula1>
    </dataValidation>
    <dataValidation type="whole" operator="notEqual" allowBlank="1" showInputMessage="1" showErrorMessage="1" errorTitle="Incorrect entry" error="You can enter only whole numbers." sqref="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formula1>999999999999</formula1>
    </dataValidation>
    <dataValidation type="whole" operator="notEqual" allowBlank="1" showInputMessage="1" showErrorMessage="1" errorTitle="Incorrect entry" error="You can enter only whole numbers." sqref="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formula1>999999999999</formula1>
    </dataValidation>
    <dataValidation type="whole" operator="notEqual" allowBlank="1" showInputMessage="1" showErrorMessage="1" errorTitle="Incorrect entry" error="You can enter only whole numbers." sqref="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formula1>999999999999</formula1>
    </dataValidation>
    <dataValidation type="whole" operator="notEqual" allowBlank="1" showInputMessage="1" showErrorMessage="1" errorTitle="Incorrect entry" error="You can enter only whole numbers." sqref="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formula1>999999999999</formula1>
    </dataValidation>
    <dataValidation type="whole" operator="notEqual" allowBlank="1" showInputMessage="1" showErrorMessage="1" errorTitle="Incorrect entry" error="You can enter only whole numbers." sqref="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ormula1>999999999999</formula1>
    </dataValidation>
    <dataValidation type="whole" operator="notEqual" allowBlank="1" showInputMessage="1" showErrorMessage="1" errorTitle="Incorrect entry" error="You can enter only whole numbers." sqref="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formula1>999999999999</formula1>
    </dataValidation>
    <dataValidation type="whole" operator="notEqual" allowBlank="1" showInputMessage="1" showErrorMessage="1" errorTitle="Incorrect entry" error="You can enter only whole numbers." sqref="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formula1>999999999999</formula1>
    </dataValidation>
    <dataValidation type="whole" operator="notEqual" allowBlank="1" showInputMessage="1" showErrorMessage="1" errorTitle="Incorrect entry" error="You can enter only whole numbers." sqref="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formula1>999999999999</formula1>
    </dataValidation>
    <dataValidation type="whole" operator="notEqual" allowBlank="1" showInputMessage="1" showErrorMessage="1" errorTitle="Incorrect entry" error="You can enter only whole numbers." sqref="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formula1>999999999999</formula1>
    </dataValidation>
    <dataValidation type="whole" operator="notEqual" allowBlank="1" showInputMessage="1" showErrorMessage="1" errorTitle="Incorrect entry" error="You can enter only whole numbers." sqref="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formula1>999999999999</formula1>
    </dataValidation>
    <dataValidation type="whole" operator="notEqual" allowBlank="1" showInputMessage="1" showErrorMessage="1" errorTitle="Incorrect entry" error="You can enter only whole numbers." sqref="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formula1>999999999999</formula1>
    </dataValidation>
    <dataValidation type="whole" operator="notEqual" allowBlank="1" showInputMessage="1" showErrorMessage="1" errorTitle="Incorrect entry" error="You can enter only whole numbers." sqref="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formula1>999999999999</formula1>
    </dataValidation>
    <dataValidation type="whole" operator="notEqual" allowBlank="1" showInputMessage="1" showErrorMessage="1" errorTitle="Incorrect entry" error="You can enter only whole numbers." sqref="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formula1>999999999999</formula1>
    </dataValidation>
    <dataValidation type="whole" operator="notEqual" allowBlank="1" showInputMessage="1" showErrorMessage="1" errorTitle="Incorrect entry" error="You can enter only whole numbers." sqref="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formula1>999999999999</formula1>
    </dataValidation>
    <dataValidation type="whole" operator="notEqual" allowBlank="1" showInputMessage="1" showErrorMessage="1" errorTitle="Incorrect entry" error="You can enter only whole numbers." sqref="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formula1>999999999999</formula1>
    </dataValidation>
    <dataValidation type="whole" operator="notEqual" allowBlank="1" showInputMessage="1" showErrorMessage="1" errorTitle="Incorrect entry" error="You can enter only whole numbers." sqref="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formula1>999999999999</formula1>
    </dataValidation>
    <dataValidation type="whole" operator="notEqual" allowBlank="1" showInputMessage="1" showErrorMessage="1" errorTitle="Incorrect entry" error="You can enter only whole numbers." sqref="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formula1>999999999999</formula1>
    </dataValidation>
    <dataValidation type="whole" operator="notEqual" allowBlank="1" showInputMessage="1" showErrorMessage="1" errorTitle="Incorrect entry" error="You can enter only whole numbers." sqref="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formula1>999999999999</formula1>
    </dataValidation>
    <dataValidation type="whole" operator="notEqual" allowBlank="1" showInputMessage="1" showErrorMessage="1" errorTitle="Incorrect entry" error="You can enter only whole numbers." sqref="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formula1>999999999999</formula1>
    </dataValidation>
    <dataValidation type="whole" operator="notEqual" allowBlank="1" showInputMessage="1" showErrorMessage="1" errorTitle="Incorrect entry" error="You can enter only whole numbers." sqref="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formula1>999999999999</formula1>
    </dataValidation>
    <dataValidation type="whole" operator="notEqual" allowBlank="1" showInputMessage="1" showErrorMessage="1" errorTitle="Incorrect entry" error="You can enter only whole numbers." sqref="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ormula1>999999999999</formula1>
    </dataValidation>
    <dataValidation type="whole" operator="notEqual" allowBlank="1" showInputMessage="1" showErrorMessage="1" errorTitle="Incorrect entry" error="You can enter only whole numbers." sqref="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formula1>999999999999</formula1>
    </dataValidation>
    <dataValidation type="whole" operator="notEqual" allowBlank="1" showInputMessage="1" showErrorMessage="1" errorTitle="Incorrect entry" error="You can enter only whole numbers." sqref="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formula1>999999999999</formula1>
    </dataValidation>
    <dataValidation type="whole" operator="notEqual" allowBlank="1" showInputMessage="1" showErrorMessage="1" errorTitle="Incorrect entry" error="You can enter only whole numbers." sqref="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SheetLayoutView="110" workbookViewId="0" topLeftCell="A1">
      <selection activeCell="A3" sqref="A3:I3"/>
    </sheetView>
  </sheetViews>
  <sheetFormatPr defaultColWidth="9.140625" defaultRowHeight="12.75"/>
  <cols>
    <col min="1" max="6" width="9.140625" style="2" customWidth="1"/>
    <col min="7" max="7" width="9.140625" style="22" customWidth="1"/>
    <col min="8" max="9" width="18.140625" style="53" customWidth="1"/>
    <col min="10" max="16384" width="9.140625" style="2" customWidth="1"/>
  </cols>
  <sheetData>
    <row r="1" spans="1:9" ht="12.75">
      <c r="A1" s="247" t="s">
        <v>226</v>
      </c>
      <c r="B1" s="275"/>
      <c r="C1" s="275"/>
      <c r="D1" s="275"/>
      <c r="E1" s="275"/>
      <c r="F1" s="275"/>
      <c r="G1" s="275"/>
      <c r="H1" s="275"/>
      <c r="I1" s="275"/>
    </row>
    <row r="2" spans="1:9" ht="12.75">
      <c r="A2" s="246" t="s">
        <v>522</v>
      </c>
      <c r="B2" s="202"/>
      <c r="C2" s="202"/>
      <c r="D2" s="202"/>
      <c r="E2" s="202"/>
      <c r="F2" s="202"/>
      <c r="G2" s="202"/>
      <c r="H2" s="202"/>
      <c r="I2" s="202"/>
    </row>
    <row r="3" spans="1:9" ht="12.75">
      <c r="A3" s="235" t="s">
        <v>227</v>
      </c>
      <c r="B3" s="277"/>
      <c r="C3" s="277"/>
      <c r="D3" s="277"/>
      <c r="E3" s="277"/>
      <c r="F3" s="277"/>
      <c r="G3" s="277"/>
      <c r="H3" s="277"/>
      <c r="I3" s="277"/>
    </row>
    <row r="4" spans="1:9" ht="12.75">
      <c r="A4" s="276" t="s">
        <v>228</v>
      </c>
      <c r="B4" s="208"/>
      <c r="C4" s="208"/>
      <c r="D4" s="208"/>
      <c r="E4" s="208"/>
      <c r="F4" s="208"/>
      <c r="G4" s="208"/>
      <c r="H4" s="208"/>
      <c r="I4" s="209"/>
    </row>
    <row r="5" spans="1:9" ht="23.25" thickBot="1">
      <c r="A5" s="278" t="s">
        <v>229</v>
      </c>
      <c r="B5" s="279"/>
      <c r="C5" s="279"/>
      <c r="D5" s="279"/>
      <c r="E5" s="279"/>
      <c r="F5" s="280"/>
      <c r="G5" s="12" t="s">
        <v>230</v>
      </c>
      <c r="H5" s="44" t="s">
        <v>231</v>
      </c>
      <c r="I5" s="44" t="s">
        <v>232</v>
      </c>
    </row>
    <row r="6" spans="1:9" ht="12.75">
      <c r="A6" s="281">
        <v>1</v>
      </c>
      <c r="B6" s="282"/>
      <c r="C6" s="282"/>
      <c r="D6" s="282"/>
      <c r="E6" s="282"/>
      <c r="F6" s="283"/>
      <c r="G6" s="19">
        <v>2</v>
      </c>
      <c r="H6" s="19" t="s">
        <v>233</v>
      </c>
      <c r="I6" s="19" t="s">
        <v>234</v>
      </c>
    </row>
    <row r="7" spans="1:9" ht="12.75">
      <c r="A7" s="254" t="s">
        <v>235</v>
      </c>
      <c r="B7" s="255"/>
      <c r="C7" s="255"/>
      <c r="D7" s="255"/>
      <c r="E7" s="255"/>
      <c r="F7" s="255"/>
      <c r="G7" s="255"/>
      <c r="H7" s="255"/>
      <c r="I7" s="256"/>
    </row>
    <row r="8" spans="1:9" ht="12.75" customHeight="1">
      <c r="A8" s="257" t="s">
        <v>236</v>
      </c>
      <c r="B8" s="258"/>
      <c r="C8" s="258"/>
      <c r="D8" s="258"/>
      <c r="E8" s="258"/>
      <c r="F8" s="259"/>
      <c r="G8" s="20">
        <v>1</v>
      </c>
      <c r="H8" s="45">
        <v>48259160</v>
      </c>
      <c r="I8" s="45">
        <v>33160081</v>
      </c>
    </row>
    <row r="9" spans="1:9" ht="12.75" customHeight="1">
      <c r="A9" s="272" t="s">
        <v>237</v>
      </c>
      <c r="B9" s="273"/>
      <c r="C9" s="273"/>
      <c r="D9" s="273"/>
      <c r="E9" s="273"/>
      <c r="F9" s="274"/>
      <c r="G9" s="16">
        <v>2</v>
      </c>
      <c r="H9" s="46">
        <f>H10+H11+H12+H13+H14+H15+H16+H17</f>
        <v>-43404401</v>
      </c>
      <c r="I9" s="46">
        <f>I10+I11+I12+I13+I14+I15+I16+I17</f>
        <v>-47653</v>
      </c>
    </row>
    <row r="10" spans="1:9" ht="12.75" customHeight="1">
      <c r="A10" s="269" t="s">
        <v>238</v>
      </c>
      <c r="B10" s="270"/>
      <c r="C10" s="270"/>
      <c r="D10" s="270"/>
      <c r="E10" s="270"/>
      <c r="F10" s="271"/>
      <c r="G10" s="21">
        <v>3</v>
      </c>
      <c r="H10" s="47">
        <v>7282634</v>
      </c>
      <c r="I10" s="47">
        <v>7113578</v>
      </c>
    </row>
    <row r="11" spans="1:9" ht="31.15" customHeight="1">
      <c r="A11" s="269" t="s">
        <v>239</v>
      </c>
      <c r="B11" s="270"/>
      <c r="C11" s="270"/>
      <c r="D11" s="270"/>
      <c r="E11" s="270"/>
      <c r="F11" s="271"/>
      <c r="G11" s="21">
        <v>4</v>
      </c>
      <c r="H11" s="47">
        <v>16551</v>
      </c>
      <c r="I11" s="47">
        <v>220170</v>
      </c>
    </row>
    <row r="12" spans="1:9" ht="28.15" customHeight="1">
      <c r="A12" s="269" t="s">
        <v>240</v>
      </c>
      <c r="B12" s="270"/>
      <c r="C12" s="270"/>
      <c r="D12" s="270"/>
      <c r="E12" s="270"/>
      <c r="F12" s="271"/>
      <c r="G12" s="21">
        <v>5</v>
      </c>
      <c r="H12" s="47">
        <v>-50209888</v>
      </c>
      <c r="I12" s="47">
        <v>-3782467</v>
      </c>
    </row>
    <row r="13" spans="1:9" ht="12.75" customHeight="1">
      <c r="A13" s="269" t="s">
        <v>241</v>
      </c>
      <c r="B13" s="270"/>
      <c r="C13" s="270"/>
      <c r="D13" s="270"/>
      <c r="E13" s="270"/>
      <c r="F13" s="271"/>
      <c r="G13" s="21">
        <v>6</v>
      </c>
      <c r="H13" s="47">
        <v>-165806</v>
      </c>
      <c r="I13" s="47">
        <v>-177161</v>
      </c>
    </row>
    <row r="14" spans="1:9" ht="12.75" customHeight="1">
      <c r="A14" s="269" t="s">
        <v>242</v>
      </c>
      <c r="B14" s="270"/>
      <c r="C14" s="270"/>
      <c r="D14" s="270"/>
      <c r="E14" s="270"/>
      <c r="F14" s="271"/>
      <c r="G14" s="21">
        <v>7</v>
      </c>
      <c r="H14" s="47">
        <v>1508479</v>
      </c>
      <c r="I14" s="47">
        <v>4618760</v>
      </c>
    </row>
    <row r="15" spans="1:9" ht="12.75" customHeight="1">
      <c r="A15" s="269" t="s">
        <v>243</v>
      </c>
      <c r="B15" s="270"/>
      <c r="C15" s="270"/>
      <c r="D15" s="270"/>
      <c r="E15" s="270"/>
      <c r="F15" s="271"/>
      <c r="G15" s="21">
        <v>8</v>
      </c>
      <c r="H15" s="47">
        <v>0</v>
      </c>
      <c r="I15" s="47">
        <v>0</v>
      </c>
    </row>
    <row r="16" spans="1:9" ht="12.75" customHeight="1">
      <c r="A16" s="269" t="s">
        <v>244</v>
      </c>
      <c r="B16" s="270"/>
      <c r="C16" s="270"/>
      <c r="D16" s="270"/>
      <c r="E16" s="270"/>
      <c r="F16" s="271"/>
      <c r="G16" s="21">
        <v>9</v>
      </c>
      <c r="H16" s="47">
        <v>-34352</v>
      </c>
      <c r="I16" s="47">
        <v>0</v>
      </c>
    </row>
    <row r="17" spans="1:9" ht="27.6" customHeight="1">
      <c r="A17" s="269" t="s">
        <v>245</v>
      </c>
      <c r="B17" s="270"/>
      <c r="C17" s="270"/>
      <c r="D17" s="270"/>
      <c r="E17" s="270"/>
      <c r="F17" s="271"/>
      <c r="G17" s="21">
        <v>10</v>
      </c>
      <c r="H17" s="47">
        <v>-1802019</v>
      </c>
      <c r="I17" s="47">
        <v>-8040533</v>
      </c>
    </row>
    <row r="18" spans="1:9" ht="29.45" customHeight="1">
      <c r="A18" s="248" t="s">
        <v>246</v>
      </c>
      <c r="B18" s="249"/>
      <c r="C18" s="249"/>
      <c r="D18" s="249"/>
      <c r="E18" s="249"/>
      <c r="F18" s="250"/>
      <c r="G18" s="16">
        <v>11</v>
      </c>
      <c r="H18" s="46">
        <f>H8+H9</f>
        <v>4854759</v>
      </c>
      <c r="I18" s="46">
        <f>I8+I9</f>
        <v>33112428</v>
      </c>
    </row>
    <row r="19" spans="1:9" ht="12.75" customHeight="1">
      <c r="A19" s="272" t="s">
        <v>247</v>
      </c>
      <c r="B19" s="273"/>
      <c r="C19" s="273"/>
      <c r="D19" s="273"/>
      <c r="E19" s="273"/>
      <c r="F19" s="274"/>
      <c r="G19" s="16">
        <v>12</v>
      </c>
      <c r="H19" s="46">
        <f>H20+H21+H22+H23</f>
        <v>10305386</v>
      </c>
      <c r="I19" s="46">
        <f>I20+I21+I22+I23</f>
        <v>-29725681</v>
      </c>
    </row>
    <row r="20" spans="1:9" ht="12.75" customHeight="1">
      <c r="A20" s="269" t="s">
        <v>248</v>
      </c>
      <c r="B20" s="270"/>
      <c r="C20" s="270"/>
      <c r="D20" s="270"/>
      <c r="E20" s="270"/>
      <c r="F20" s="271"/>
      <c r="G20" s="21">
        <v>13</v>
      </c>
      <c r="H20" s="47">
        <v>19299518</v>
      </c>
      <c r="I20" s="47">
        <v>-29429348</v>
      </c>
    </row>
    <row r="21" spans="1:9" ht="12.75" customHeight="1">
      <c r="A21" s="269" t="s">
        <v>249</v>
      </c>
      <c r="B21" s="270"/>
      <c r="C21" s="270"/>
      <c r="D21" s="270"/>
      <c r="E21" s="270"/>
      <c r="F21" s="271"/>
      <c r="G21" s="21">
        <v>14</v>
      </c>
      <c r="H21" s="47">
        <v>-10085005</v>
      </c>
      <c r="I21" s="47">
        <v>-4928523</v>
      </c>
    </row>
    <row r="22" spans="1:9" ht="12.75" customHeight="1">
      <c r="A22" s="269" t="s">
        <v>250</v>
      </c>
      <c r="B22" s="270"/>
      <c r="C22" s="270"/>
      <c r="D22" s="270"/>
      <c r="E22" s="270"/>
      <c r="F22" s="271"/>
      <c r="G22" s="21">
        <v>15</v>
      </c>
      <c r="H22" s="47">
        <v>1090873</v>
      </c>
      <c r="I22" s="47">
        <v>4632190</v>
      </c>
    </row>
    <row r="23" spans="1:9" ht="12.75" customHeight="1">
      <c r="A23" s="269" t="s">
        <v>251</v>
      </c>
      <c r="B23" s="270"/>
      <c r="C23" s="270"/>
      <c r="D23" s="270"/>
      <c r="E23" s="270"/>
      <c r="F23" s="271"/>
      <c r="G23" s="21">
        <v>16</v>
      </c>
      <c r="H23" s="47">
        <v>0</v>
      </c>
      <c r="I23" s="47">
        <v>0</v>
      </c>
    </row>
    <row r="24" spans="1:9" ht="12.75" customHeight="1">
      <c r="A24" s="248" t="s">
        <v>252</v>
      </c>
      <c r="B24" s="249"/>
      <c r="C24" s="249"/>
      <c r="D24" s="249"/>
      <c r="E24" s="249"/>
      <c r="F24" s="250"/>
      <c r="G24" s="16">
        <v>17</v>
      </c>
      <c r="H24" s="46">
        <f>H18+H19</f>
        <v>15160145</v>
      </c>
      <c r="I24" s="46">
        <f>I18+I19</f>
        <v>3386747</v>
      </c>
    </row>
    <row r="25" spans="1:9" ht="12.75" customHeight="1">
      <c r="A25" s="260" t="s">
        <v>253</v>
      </c>
      <c r="B25" s="261"/>
      <c r="C25" s="261"/>
      <c r="D25" s="261"/>
      <c r="E25" s="261"/>
      <c r="F25" s="262"/>
      <c r="G25" s="21">
        <v>18</v>
      </c>
      <c r="H25" s="47">
        <v>-1357306</v>
      </c>
      <c r="I25" s="47">
        <v>-4747360</v>
      </c>
    </row>
    <row r="26" spans="1:9" ht="12.75" customHeight="1">
      <c r="A26" s="260" t="s">
        <v>254</v>
      </c>
      <c r="B26" s="261"/>
      <c r="C26" s="261"/>
      <c r="D26" s="261"/>
      <c r="E26" s="261"/>
      <c r="F26" s="262"/>
      <c r="G26" s="21">
        <v>19</v>
      </c>
      <c r="H26" s="47">
        <v>0</v>
      </c>
      <c r="I26" s="47">
        <v>0</v>
      </c>
    </row>
    <row r="27" spans="1:9" ht="28.9" customHeight="1">
      <c r="A27" s="251" t="s">
        <v>255</v>
      </c>
      <c r="B27" s="252"/>
      <c r="C27" s="252"/>
      <c r="D27" s="252"/>
      <c r="E27" s="252"/>
      <c r="F27" s="253"/>
      <c r="G27" s="17">
        <v>20</v>
      </c>
      <c r="H27" s="48">
        <f>H24+H25+H26</f>
        <v>13802839</v>
      </c>
      <c r="I27" s="48">
        <f>I24+I25+I26</f>
        <v>-1360613</v>
      </c>
    </row>
    <row r="28" spans="1:9" ht="12.75">
      <c r="A28" s="254" t="s">
        <v>256</v>
      </c>
      <c r="B28" s="255"/>
      <c r="C28" s="255"/>
      <c r="D28" s="255"/>
      <c r="E28" s="255"/>
      <c r="F28" s="255"/>
      <c r="G28" s="255"/>
      <c r="H28" s="255"/>
      <c r="I28" s="256"/>
    </row>
    <row r="29" spans="1:9" ht="23.45" customHeight="1">
      <c r="A29" s="257" t="s">
        <v>257</v>
      </c>
      <c r="B29" s="258"/>
      <c r="C29" s="258"/>
      <c r="D29" s="258"/>
      <c r="E29" s="258"/>
      <c r="F29" s="259"/>
      <c r="G29" s="20">
        <v>21</v>
      </c>
      <c r="H29" s="49">
        <v>0</v>
      </c>
      <c r="I29" s="49">
        <v>0</v>
      </c>
    </row>
    <row r="30" spans="1:9" ht="12.75" customHeight="1">
      <c r="A30" s="260" t="s">
        <v>258</v>
      </c>
      <c r="B30" s="261"/>
      <c r="C30" s="261"/>
      <c r="D30" s="261"/>
      <c r="E30" s="261"/>
      <c r="F30" s="262"/>
      <c r="G30" s="21">
        <v>22</v>
      </c>
      <c r="H30" s="50">
        <v>0</v>
      </c>
      <c r="I30" s="50">
        <v>4817988</v>
      </c>
    </row>
    <row r="31" spans="1:9" ht="12.75" customHeight="1">
      <c r="A31" s="260" t="s">
        <v>259</v>
      </c>
      <c r="B31" s="261"/>
      <c r="C31" s="261"/>
      <c r="D31" s="261"/>
      <c r="E31" s="261"/>
      <c r="F31" s="262"/>
      <c r="G31" s="21">
        <v>23</v>
      </c>
      <c r="H31" s="50">
        <v>111266</v>
      </c>
      <c r="I31" s="50">
        <v>66284</v>
      </c>
    </row>
    <row r="32" spans="1:9" ht="12.75" customHeight="1">
      <c r="A32" s="260" t="s">
        <v>260</v>
      </c>
      <c r="B32" s="261"/>
      <c r="C32" s="261"/>
      <c r="D32" s="261"/>
      <c r="E32" s="261"/>
      <c r="F32" s="262"/>
      <c r="G32" s="21">
        <v>24</v>
      </c>
      <c r="H32" s="50">
        <v>0</v>
      </c>
      <c r="I32" s="50">
        <v>0</v>
      </c>
    </row>
    <row r="33" spans="1:9" ht="12.75" customHeight="1">
      <c r="A33" s="260" t="s">
        <v>261</v>
      </c>
      <c r="B33" s="261"/>
      <c r="C33" s="261"/>
      <c r="D33" s="261"/>
      <c r="E33" s="261"/>
      <c r="F33" s="262"/>
      <c r="G33" s="21">
        <v>25</v>
      </c>
      <c r="H33" s="50">
        <v>6978823</v>
      </c>
      <c r="I33" s="50">
        <v>11189820</v>
      </c>
    </row>
    <row r="34" spans="1:9" ht="12.75" customHeight="1">
      <c r="A34" s="260" t="s">
        <v>262</v>
      </c>
      <c r="B34" s="261"/>
      <c r="C34" s="261"/>
      <c r="D34" s="261"/>
      <c r="E34" s="261"/>
      <c r="F34" s="262"/>
      <c r="G34" s="21">
        <v>26</v>
      </c>
      <c r="H34" s="50">
        <v>0</v>
      </c>
      <c r="I34" s="50">
        <v>0</v>
      </c>
    </row>
    <row r="35" spans="1:9" ht="27.6" customHeight="1">
      <c r="A35" s="248" t="s">
        <v>263</v>
      </c>
      <c r="B35" s="249"/>
      <c r="C35" s="249"/>
      <c r="D35" s="249"/>
      <c r="E35" s="249"/>
      <c r="F35" s="250"/>
      <c r="G35" s="16">
        <v>27</v>
      </c>
      <c r="H35" s="51">
        <f>H29+H30+H31+H32+H33+H34</f>
        <v>7090089</v>
      </c>
      <c r="I35" s="51">
        <f>I29+I30+I31+I32+I33+I34</f>
        <v>16074092</v>
      </c>
    </row>
    <row r="36" spans="1:9" ht="26.45" customHeight="1">
      <c r="A36" s="260" t="s">
        <v>264</v>
      </c>
      <c r="B36" s="261"/>
      <c r="C36" s="261"/>
      <c r="D36" s="261"/>
      <c r="E36" s="261"/>
      <c r="F36" s="262"/>
      <c r="G36" s="21">
        <v>28</v>
      </c>
      <c r="H36" s="50">
        <v>-8517992</v>
      </c>
      <c r="I36" s="50">
        <v>-1715412</v>
      </c>
    </row>
    <row r="37" spans="1:9" ht="12.75" customHeight="1">
      <c r="A37" s="260" t="s">
        <v>265</v>
      </c>
      <c r="B37" s="261"/>
      <c r="C37" s="261"/>
      <c r="D37" s="261"/>
      <c r="E37" s="261"/>
      <c r="F37" s="262"/>
      <c r="G37" s="21">
        <v>29</v>
      </c>
      <c r="H37" s="50">
        <v>-5984</v>
      </c>
      <c r="I37" s="50">
        <v>0</v>
      </c>
    </row>
    <row r="38" spans="1:9" ht="12.75" customHeight="1">
      <c r="A38" s="260" t="s">
        <v>266</v>
      </c>
      <c r="B38" s="261"/>
      <c r="C38" s="261"/>
      <c r="D38" s="261"/>
      <c r="E38" s="261"/>
      <c r="F38" s="262"/>
      <c r="G38" s="21">
        <v>30</v>
      </c>
      <c r="H38" s="50">
        <v>-7335693</v>
      </c>
      <c r="I38" s="50">
        <v>-6678848</v>
      </c>
    </row>
    <row r="39" spans="1:9" ht="12.75" customHeight="1">
      <c r="A39" s="260" t="s">
        <v>267</v>
      </c>
      <c r="B39" s="261"/>
      <c r="C39" s="261"/>
      <c r="D39" s="261"/>
      <c r="E39" s="261"/>
      <c r="F39" s="262"/>
      <c r="G39" s="21">
        <v>31</v>
      </c>
      <c r="H39" s="50">
        <v>0</v>
      </c>
      <c r="I39" s="50">
        <v>0</v>
      </c>
    </row>
    <row r="40" spans="1:9" ht="12.75" customHeight="1">
      <c r="A40" s="260" t="s">
        <v>268</v>
      </c>
      <c r="B40" s="261"/>
      <c r="C40" s="261"/>
      <c r="D40" s="261"/>
      <c r="E40" s="261"/>
      <c r="F40" s="262"/>
      <c r="G40" s="21">
        <v>32</v>
      </c>
      <c r="H40" s="50">
        <v>-2313448</v>
      </c>
      <c r="I40" s="50">
        <v>0</v>
      </c>
    </row>
    <row r="41" spans="1:9" ht="22.9" customHeight="1">
      <c r="A41" s="248" t="s">
        <v>269</v>
      </c>
      <c r="B41" s="249"/>
      <c r="C41" s="249"/>
      <c r="D41" s="249"/>
      <c r="E41" s="249"/>
      <c r="F41" s="250"/>
      <c r="G41" s="16">
        <v>33</v>
      </c>
      <c r="H41" s="51">
        <f>H36+H37+H38+H39+H40</f>
        <v>-18173117</v>
      </c>
      <c r="I41" s="51">
        <f>I36+I37+I38+I39+I40</f>
        <v>-8394260</v>
      </c>
    </row>
    <row r="42" spans="1:9" ht="30.6" customHeight="1">
      <c r="A42" s="251" t="s">
        <v>270</v>
      </c>
      <c r="B42" s="252"/>
      <c r="C42" s="252"/>
      <c r="D42" s="252"/>
      <c r="E42" s="252"/>
      <c r="F42" s="253"/>
      <c r="G42" s="17">
        <v>34</v>
      </c>
      <c r="H42" s="52">
        <f>H35+H41</f>
        <v>-11083028</v>
      </c>
      <c r="I42" s="52">
        <f>I35+I41</f>
        <v>7679832</v>
      </c>
    </row>
    <row r="43" spans="1:9" ht="12.75">
      <c r="A43" s="254" t="s">
        <v>271</v>
      </c>
      <c r="B43" s="255"/>
      <c r="C43" s="255"/>
      <c r="D43" s="255"/>
      <c r="E43" s="255"/>
      <c r="F43" s="255"/>
      <c r="G43" s="255"/>
      <c r="H43" s="255"/>
      <c r="I43" s="256"/>
    </row>
    <row r="44" spans="1:9" ht="12.75" customHeight="1">
      <c r="A44" s="257" t="s">
        <v>272</v>
      </c>
      <c r="B44" s="258"/>
      <c r="C44" s="258"/>
      <c r="D44" s="258"/>
      <c r="E44" s="258"/>
      <c r="F44" s="259"/>
      <c r="G44" s="20">
        <v>35</v>
      </c>
      <c r="H44" s="49">
        <v>0</v>
      </c>
      <c r="I44" s="49">
        <v>0</v>
      </c>
    </row>
    <row r="45" spans="1:9" ht="27.6" customHeight="1">
      <c r="A45" s="260" t="s">
        <v>273</v>
      </c>
      <c r="B45" s="261"/>
      <c r="C45" s="261"/>
      <c r="D45" s="261"/>
      <c r="E45" s="261"/>
      <c r="F45" s="262"/>
      <c r="G45" s="21">
        <v>36</v>
      </c>
      <c r="H45" s="50">
        <v>0</v>
      </c>
      <c r="I45" s="50">
        <v>0</v>
      </c>
    </row>
    <row r="46" spans="1:9" ht="12.75" customHeight="1">
      <c r="A46" s="260" t="s">
        <v>274</v>
      </c>
      <c r="B46" s="261"/>
      <c r="C46" s="261"/>
      <c r="D46" s="261"/>
      <c r="E46" s="261"/>
      <c r="F46" s="262"/>
      <c r="G46" s="21">
        <v>37</v>
      </c>
      <c r="H46" s="50">
        <v>49000000</v>
      </c>
      <c r="I46" s="50">
        <v>54232549</v>
      </c>
    </row>
    <row r="47" spans="1:9" ht="12.75" customHeight="1">
      <c r="A47" s="260" t="s">
        <v>275</v>
      </c>
      <c r="B47" s="261"/>
      <c r="C47" s="261"/>
      <c r="D47" s="261"/>
      <c r="E47" s="261"/>
      <c r="F47" s="262"/>
      <c r="G47" s="21">
        <v>38</v>
      </c>
      <c r="H47" s="50">
        <v>0</v>
      </c>
      <c r="I47" s="50">
        <v>13160</v>
      </c>
    </row>
    <row r="48" spans="1:9" ht="25.9" customHeight="1">
      <c r="A48" s="248" t="s">
        <v>276</v>
      </c>
      <c r="B48" s="249"/>
      <c r="C48" s="249"/>
      <c r="D48" s="249"/>
      <c r="E48" s="249"/>
      <c r="F48" s="250"/>
      <c r="G48" s="16">
        <v>39</v>
      </c>
      <c r="H48" s="51">
        <f>H44+H45+H46+H47</f>
        <v>49000000</v>
      </c>
      <c r="I48" s="51">
        <f>I44+I45+I46+I47</f>
        <v>54245709</v>
      </c>
    </row>
    <row r="49" spans="1:9" ht="24.6" customHeight="1">
      <c r="A49" s="260" t="s">
        <v>277</v>
      </c>
      <c r="B49" s="261"/>
      <c r="C49" s="261"/>
      <c r="D49" s="261"/>
      <c r="E49" s="261"/>
      <c r="F49" s="262"/>
      <c r="G49" s="21">
        <v>40</v>
      </c>
      <c r="H49" s="50">
        <v>-47927740</v>
      </c>
      <c r="I49" s="50">
        <v>-60756642</v>
      </c>
    </row>
    <row r="50" spans="1:9" ht="12.75" customHeight="1">
      <c r="A50" s="260" t="s">
        <v>278</v>
      </c>
      <c r="B50" s="261"/>
      <c r="C50" s="261"/>
      <c r="D50" s="261"/>
      <c r="E50" s="261"/>
      <c r="F50" s="262"/>
      <c r="G50" s="21">
        <v>41</v>
      </c>
      <c r="H50" s="50">
        <v>0</v>
      </c>
      <c r="I50" s="50">
        <v>0</v>
      </c>
    </row>
    <row r="51" spans="1:9" ht="12.75" customHeight="1">
      <c r="A51" s="260" t="s">
        <v>279</v>
      </c>
      <c r="B51" s="261"/>
      <c r="C51" s="261"/>
      <c r="D51" s="261"/>
      <c r="E51" s="261"/>
      <c r="F51" s="262"/>
      <c r="G51" s="21">
        <v>42</v>
      </c>
      <c r="H51" s="50">
        <v>0</v>
      </c>
      <c r="I51" s="50">
        <v>0</v>
      </c>
    </row>
    <row r="52" spans="1:9" ht="26.45" customHeight="1">
      <c r="A52" s="260" t="s">
        <v>280</v>
      </c>
      <c r="B52" s="261"/>
      <c r="C52" s="261"/>
      <c r="D52" s="261"/>
      <c r="E52" s="261"/>
      <c r="F52" s="262"/>
      <c r="G52" s="21">
        <v>43</v>
      </c>
      <c r="H52" s="50">
        <v>0</v>
      </c>
      <c r="I52" s="50">
        <v>0</v>
      </c>
    </row>
    <row r="53" spans="1:9" ht="12.75" customHeight="1">
      <c r="A53" s="260" t="s">
        <v>281</v>
      </c>
      <c r="B53" s="261"/>
      <c r="C53" s="261"/>
      <c r="D53" s="261"/>
      <c r="E53" s="261"/>
      <c r="F53" s="262"/>
      <c r="G53" s="21">
        <v>44</v>
      </c>
      <c r="H53" s="50">
        <v>-3497511</v>
      </c>
      <c r="I53" s="50">
        <v>0</v>
      </c>
    </row>
    <row r="54" spans="1:9" ht="27.6" customHeight="1">
      <c r="A54" s="248" t="s">
        <v>282</v>
      </c>
      <c r="B54" s="249"/>
      <c r="C54" s="249"/>
      <c r="D54" s="249"/>
      <c r="E54" s="249"/>
      <c r="F54" s="250"/>
      <c r="G54" s="16">
        <v>45</v>
      </c>
      <c r="H54" s="51">
        <f>H49+H50+H51+H52+H53</f>
        <v>-51425251</v>
      </c>
      <c r="I54" s="51">
        <f>I49+I50+I51+I52+I53</f>
        <v>-60756642</v>
      </c>
    </row>
    <row r="55" spans="1:9" ht="27.6" customHeight="1">
      <c r="A55" s="263" t="s">
        <v>283</v>
      </c>
      <c r="B55" s="264"/>
      <c r="C55" s="264"/>
      <c r="D55" s="264"/>
      <c r="E55" s="264"/>
      <c r="F55" s="265"/>
      <c r="G55" s="16">
        <v>46</v>
      </c>
      <c r="H55" s="51">
        <f>H48+H54</f>
        <v>-2425251</v>
      </c>
      <c r="I55" s="51">
        <f>I48+I54</f>
        <v>-6510933</v>
      </c>
    </row>
    <row r="56" spans="1:9" ht="12.75">
      <c r="A56" s="196" t="s">
        <v>284</v>
      </c>
      <c r="B56" s="197"/>
      <c r="C56" s="197"/>
      <c r="D56" s="197"/>
      <c r="E56" s="197"/>
      <c r="F56" s="198"/>
      <c r="G56" s="21">
        <v>47</v>
      </c>
      <c r="H56" s="50">
        <v>0</v>
      </c>
      <c r="I56" s="50">
        <v>218871</v>
      </c>
    </row>
    <row r="57" spans="1:9" ht="27" customHeight="1">
      <c r="A57" s="263" t="s">
        <v>285</v>
      </c>
      <c r="B57" s="264"/>
      <c r="C57" s="264"/>
      <c r="D57" s="264"/>
      <c r="E57" s="264"/>
      <c r="F57" s="265"/>
      <c r="G57" s="16">
        <v>48</v>
      </c>
      <c r="H57" s="51">
        <f>H27+H42+H55+H56</f>
        <v>294560</v>
      </c>
      <c r="I57" s="51">
        <f>I27+I42+I55+I56</f>
        <v>27157</v>
      </c>
    </row>
    <row r="58" spans="1:9" ht="27" customHeight="1">
      <c r="A58" s="266" t="s">
        <v>286</v>
      </c>
      <c r="B58" s="267"/>
      <c r="C58" s="267"/>
      <c r="D58" s="267"/>
      <c r="E58" s="267"/>
      <c r="F58" s="268"/>
      <c r="G58" s="21">
        <v>49</v>
      </c>
      <c r="H58" s="50">
        <v>1635964</v>
      </c>
      <c r="I58" s="50">
        <v>1930524</v>
      </c>
    </row>
    <row r="59" spans="1:9" ht="28.9" customHeight="1">
      <c r="A59" s="251" t="s">
        <v>287</v>
      </c>
      <c r="B59" s="252"/>
      <c r="C59" s="252"/>
      <c r="D59" s="252"/>
      <c r="E59" s="252"/>
      <c r="F59" s="253"/>
      <c r="G59" s="17">
        <v>50</v>
      </c>
      <c r="H59" s="52">
        <f>H57+H58</f>
        <v>1930524</v>
      </c>
      <c r="I59" s="52">
        <f>I57+I58</f>
        <v>1957681</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139">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Incorrect entry" error="You can enter only positive whole numbers."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Incorrect entry" error="You can enter only positive whole numbers."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Incorrect entry" error="You can enter only positive whole numbers."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Incorrect entry" error="You can enter only positive whole numbers."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Incorrect entry" error="You can enter only positive whole numbers."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Incorrect entry" error="You can enter only positive whole numbers."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Incorrect entry" error="You can enter only positive whole numbers."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Incorrect entry" error="You can enter only positive whole numbers."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Incorrect entry" error="You can enter only positive whole numbers."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Incorrect entry" error="You can enter only positive whole numbers."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Incorrect entry" error="You can enter only positive whole numbers."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Incorrect entry" error="You can enter only positive whole numbers."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Incorrect entry" error="You can enter only positive whole numbers."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Incorrect entry" error="You can enter only positive whole numbers."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Incorrect entry" error="You can enter only positive whole numbers."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Incorrect entry" error="You can enter only positive whole numbers."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Incorrect entry" error="You can enter only positive whole numbers."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Incorrect entry" error="You can enter only positive whole numbers."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Incorrect entry" error="You can enter only positive whole numbers."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Incorrect entry" error="You can enter only positive whole numbers."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Incorrect entry" error="You can enter only positive whole numbers."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Incorrect entry" error="You can enter only positive whole numbers."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Incorrect entry" error="You can enter only positive whole numbers."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Incorrect entry" error="You can enter only positive whole numbers."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Incorrect entry" error="You can enter only positive whole numbers."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Incorrect entry" error="You can enter only positive whole numbers."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Incorrect entry" error="You can enter only positive whole numbers."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Incorrect entry" error="You can enter only positive whole numbers."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Incorrect entry" error="You can enter only positive whole numbers."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Incorrect entry" error="You can enter only positive whole numbers."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Incorrect entry" error="You can enter only positive whole numbers."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Incorrect entry" error="You can enter only positive whole numbers."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Incorrect entry" error="You can enter only positive whole numbers."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Incorrect entry" error="You can enter only positive whole numbers."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Incorrect entry" error="You can enter only positive whole numbers."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Incorrect entry" error="You can enter only positive whole numbers."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Incorrect entry" error="You can enter only positive whole numbers."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Incorrect entry" error="You can enter only positive whole numbers."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Incorrect entry" error="You can enter only positive whole numbers."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Incorrect entry" error="You can enter only positive whole numbers."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Incorrect entry" error="You can enter only positive whole numbers."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Incorrect entry" error="You can enter only positive whole numbers."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Incorrect entry" error="You can enter only positive whole numbers."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Incorrect entry" error="You can enter only positive whole numbers."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Incorrect entry" error="You can enter only positive whole numbers."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Incorrect entry" error="You can enter only positive whole numbers."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Incorrect entry" error="You can enter only positive whole numbers."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Incorrect entry" error="You can enter only positive whole numbers."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Incorrect entry" error="You can enter only positive whole numbers."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Incorrect entry" error="You can enter only positive whole numbers."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Incorrect entry" error="You can enter only positive whole numbers."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Incorrect entry" error="You can enter only positive whole numbers."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Incorrect entry" error="You can enter only positive whole numbers."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Incorrect entry" error="You can enter only positive whole numbers."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Incorrect entry" error="You can enter only positive whole numbers."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Incorrect entry" error="You can enter only positive whole numbers."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Incorrect entry" error="You can enter only positive whole numbers."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Incorrect entry" error="You can enter only positive whole numbers."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Incorrect entry" error="You can enter only positive whole numbers."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Incorrect entry" error="You can enter only positive whole numbers."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Incorrect entry" error="You can enter only positive whole numbers."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Incorrect entry" error="You can enter only positive whole numbers."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Incorrect entry" error="You can enter only positive whole numbers."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Incorrect entry" error="You can enter only positive whole numbers."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Incorrect entry" error="You can enter only positive whole numbers."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Incorrect entry" error="You can enter only positive whole numbers."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Incorrect entry" error="You can enter only positive whole numbers."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Incorrect entry" error="You can enter only whole numbers."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Incorrect entry" error="You can enter only whole numbers."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Incorrect entry" error="You can enter only whole numbers."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Incorrect entry" error="You can enter only whole numbers."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Incorrect entry" error="You can enter only whole numbers."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Incorrect entry" error="You can enter only whole numbers."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Incorrect entry" error="You can enter only whole numbers."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Incorrect entry" error="You can enter only whole numbers."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Incorrect entry" error="You can enter only whole numbers."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Incorrect entry" error="You can enter only whole numbers."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Incorrect entry" error="You can enter only whole numbers."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Incorrect entry" error="You can enter only whole numbers."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Incorrect entry" error="You can enter only whole numbers."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Incorrect entry" error="You can enter only whole numbers."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Incorrect entry" error="You can enter only whole numbers."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Incorrect entry" error="You can enter only whole numbers."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Incorrect entry" error="You can enter only whole numbers."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Incorrect entry" error="You can enter only whole numbers."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Incorrect entry" error="You can enter only whole numbers."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Incorrect entry" error="You can enter only whole numbers."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Incorrect entry" error="You can enter only whole numbers."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Incorrect entry" error="You can enter only whole numbers."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Incorrect entry" error="You can enter only whole numbers."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Incorrect entry" error="You can enter only whole numbers."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Incorrect entry" error="You can enter only whole numbers."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Incorrect entry" error="You can enter only whole numbers."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Incorrect entry" error="You can enter only whole numbers."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Incorrect entry" error="You can enter only whole numbers."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Incorrect entry" error="You can enter only whole numbers."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Incorrect entry" error="You can enter only whole numbers."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Incorrect entry" error="You can enter only whole numbers."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Incorrect entry" error="You can enter only whole numbers."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Incorrect entry" error="You can enter only whole numbers."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Incorrect entry" error="You can enter only whole numbers."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Incorrect entry" error="You can enter only whole numbers."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Incorrect entry" error="You can enter only whole numbers."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Incorrect entry" error="You can enter only whole numbers."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Incorrect entry" error="You can enter only whole numbers."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Incorrect entry" error="You can enter only whole numbers."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Incorrect entry" error="You can enter only whole numbers."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Incorrect entry" error="You can enter only whole numbers."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Incorrect entry" error="You can enter only whole numbers."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Incorrect entry" error="You can enter only whole numbers."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Incorrect entry" error="You can enter only whole numbers."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Incorrect entry" error="You can enter only whole numbers."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Incorrect entry" error="You can enter only whole numbers."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Incorrect entry" error="You can enter only whole numbers."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Incorrect entry" error="You can enter only whole numbers."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Incorrect entry" error="You can enter only whole numbers."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Incorrect entry" error="You can enter only whole numbers."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Incorrect entry" error="You can enter only whole numbers."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Incorrect entry" error="You can enter only whole numbers."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Incorrect entry" error="You can enter only whole numbers."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Incorrect entry" error="You can enter only whole numbers."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Incorrect entry" error="You can enter only whole numbers."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Incorrect entry" error="You can enter only whole numbers."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Incorrect entry" error="You can enter only whole numbers."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Incorrect entry" error="You can enter only whole numbers."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Incorrect entry" error="You can enter only whole numbers."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Incorrect entry" error="You can enter only whole numbers."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Incorrect entry" error="You can enter only whole numbers."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Incorrect entry" error="You can enter only whole numbers."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Incorrect entry" error="You can enter only whole numbers."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Incorrect entry" error="You can enter only whole numbers."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Incorrect entry" error="You can enter only whole numbers."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Incorrect entry" error="You can enter only whole numbers."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Incorrect entry" error="You can enter only whole numbers."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SheetLayoutView="110" workbookViewId="0" topLeftCell="A30">
      <selection activeCell="I56" sqref="I56"/>
    </sheetView>
  </sheetViews>
  <sheetFormatPr defaultColWidth="9.140625" defaultRowHeight="12.75"/>
  <cols>
    <col min="1" max="7" width="9.140625" style="2" customWidth="1"/>
    <col min="8" max="9" width="20.7109375" style="53" customWidth="1"/>
    <col min="10" max="10" width="12.00390625" style="2" bestFit="1" customWidth="1"/>
    <col min="11" max="11" width="10.28125" style="2" bestFit="1" customWidth="1"/>
    <col min="12" max="12" width="12.28125" style="2" bestFit="1" customWidth="1"/>
    <col min="13" max="263" width="9.140625" style="2" customWidth="1"/>
    <col min="264" max="265" width="9.8515625" style="2" bestFit="1" customWidth="1"/>
    <col min="266" max="266" width="12.00390625" style="2" bestFit="1" customWidth="1"/>
    <col min="267" max="267" width="10.28125" style="2" bestFit="1" customWidth="1"/>
    <col min="268" max="268" width="12.28125" style="2" bestFit="1" customWidth="1"/>
    <col min="269" max="519" width="9.140625" style="2" customWidth="1"/>
    <col min="520" max="521" width="9.8515625" style="2" bestFit="1" customWidth="1"/>
    <col min="522" max="522" width="12.00390625" style="2" bestFit="1" customWidth="1"/>
    <col min="523" max="523" width="10.28125" style="2" bestFit="1" customWidth="1"/>
    <col min="524" max="524" width="12.28125" style="2" bestFit="1" customWidth="1"/>
    <col min="525" max="775" width="9.140625" style="2" customWidth="1"/>
    <col min="776" max="777" width="9.8515625" style="2" bestFit="1" customWidth="1"/>
    <col min="778" max="778" width="12.00390625" style="2" bestFit="1" customWidth="1"/>
    <col min="779" max="779" width="10.28125" style="2" bestFit="1" customWidth="1"/>
    <col min="780" max="780" width="12.28125" style="2" bestFit="1" customWidth="1"/>
    <col min="781" max="1031" width="9.140625" style="2" customWidth="1"/>
    <col min="1032" max="1033" width="9.8515625" style="2" bestFit="1" customWidth="1"/>
    <col min="1034" max="1034" width="12.00390625" style="2" bestFit="1" customWidth="1"/>
    <col min="1035" max="1035" width="10.28125" style="2" bestFit="1" customWidth="1"/>
    <col min="1036" max="1036" width="12.28125" style="2" bestFit="1" customWidth="1"/>
    <col min="1037" max="1287" width="9.140625" style="2" customWidth="1"/>
    <col min="1288" max="1289" width="9.8515625" style="2" bestFit="1" customWidth="1"/>
    <col min="1290" max="1290" width="12.00390625" style="2" bestFit="1" customWidth="1"/>
    <col min="1291" max="1291" width="10.28125" style="2" bestFit="1" customWidth="1"/>
    <col min="1292" max="1292" width="12.28125" style="2" bestFit="1" customWidth="1"/>
    <col min="1293" max="1543" width="9.140625" style="2" customWidth="1"/>
    <col min="1544" max="1545" width="9.8515625" style="2" bestFit="1" customWidth="1"/>
    <col min="1546" max="1546" width="12.00390625" style="2" bestFit="1" customWidth="1"/>
    <col min="1547" max="1547" width="10.28125" style="2" bestFit="1" customWidth="1"/>
    <col min="1548" max="1548" width="12.28125" style="2" bestFit="1" customWidth="1"/>
    <col min="1549" max="1799" width="9.140625" style="2" customWidth="1"/>
    <col min="1800" max="1801" width="9.8515625" style="2" bestFit="1" customWidth="1"/>
    <col min="1802" max="1802" width="12.00390625" style="2" bestFit="1" customWidth="1"/>
    <col min="1803" max="1803" width="10.28125" style="2" bestFit="1" customWidth="1"/>
    <col min="1804" max="1804" width="12.28125" style="2" bestFit="1" customWidth="1"/>
    <col min="1805" max="2055" width="9.140625" style="2" customWidth="1"/>
    <col min="2056" max="2057" width="9.8515625" style="2" bestFit="1" customWidth="1"/>
    <col min="2058" max="2058" width="12.00390625" style="2" bestFit="1" customWidth="1"/>
    <col min="2059" max="2059" width="10.28125" style="2" bestFit="1" customWidth="1"/>
    <col min="2060" max="2060" width="12.28125" style="2" bestFit="1" customWidth="1"/>
    <col min="2061" max="2311" width="9.140625" style="2" customWidth="1"/>
    <col min="2312" max="2313" width="9.8515625" style="2" bestFit="1" customWidth="1"/>
    <col min="2314" max="2314" width="12.00390625" style="2" bestFit="1" customWidth="1"/>
    <col min="2315" max="2315" width="10.28125" style="2" bestFit="1" customWidth="1"/>
    <col min="2316" max="2316" width="12.28125" style="2" bestFit="1" customWidth="1"/>
    <col min="2317" max="2567" width="9.140625" style="2" customWidth="1"/>
    <col min="2568" max="2569" width="9.8515625" style="2" bestFit="1" customWidth="1"/>
    <col min="2570" max="2570" width="12.00390625" style="2" bestFit="1" customWidth="1"/>
    <col min="2571" max="2571" width="10.28125" style="2" bestFit="1" customWidth="1"/>
    <col min="2572" max="2572" width="12.28125" style="2" bestFit="1" customWidth="1"/>
    <col min="2573" max="2823" width="9.140625" style="2" customWidth="1"/>
    <col min="2824" max="2825" width="9.8515625" style="2" bestFit="1" customWidth="1"/>
    <col min="2826" max="2826" width="12.00390625" style="2" bestFit="1" customWidth="1"/>
    <col min="2827" max="2827" width="10.28125" style="2" bestFit="1" customWidth="1"/>
    <col min="2828" max="2828" width="12.28125" style="2" bestFit="1" customWidth="1"/>
    <col min="2829" max="3079" width="9.140625" style="2" customWidth="1"/>
    <col min="3080" max="3081" width="9.8515625" style="2" bestFit="1" customWidth="1"/>
    <col min="3082" max="3082" width="12.00390625" style="2" bestFit="1" customWidth="1"/>
    <col min="3083" max="3083" width="10.28125" style="2" bestFit="1" customWidth="1"/>
    <col min="3084" max="3084" width="12.28125" style="2" bestFit="1" customWidth="1"/>
    <col min="3085" max="3335" width="9.140625" style="2" customWidth="1"/>
    <col min="3336" max="3337" width="9.8515625" style="2" bestFit="1" customWidth="1"/>
    <col min="3338" max="3338" width="12.00390625" style="2" bestFit="1" customWidth="1"/>
    <col min="3339" max="3339" width="10.28125" style="2" bestFit="1" customWidth="1"/>
    <col min="3340" max="3340" width="12.28125" style="2" bestFit="1" customWidth="1"/>
    <col min="3341" max="3591" width="9.140625" style="2" customWidth="1"/>
    <col min="3592" max="3593" width="9.8515625" style="2" bestFit="1" customWidth="1"/>
    <col min="3594" max="3594" width="12.00390625" style="2" bestFit="1" customWidth="1"/>
    <col min="3595" max="3595" width="10.28125" style="2" bestFit="1" customWidth="1"/>
    <col min="3596" max="3596" width="12.28125" style="2" bestFit="1" customWidth="1"/>
    <col min="3597" max="3847" width="9.140625" style="2" customWidth="1"/>
    <col min="3848" max="3849" width="9.8515625" style="2" bestFit="1" customWidth="1"/>
    <col min="3850" max="3850" width="12.00390625" style="2" bestFit="1" customWidth="1"/>
    <col min="3851" max="3851" width="10.28125" style="2" bestFit="1" customWidth="1"/>
    <col min="3852" max="3852" width="12.28125" style="2" bestFit="1" customWidth="1"/>
    <col min="3853" max="4103" width="9.140625" style="2" customWidth="1"/>
    <col min="4104" max="4105" width="9.8515625" style="2" bestFit="1" customWidth="1"/>
    <col min="4106" max="4106" width="12.00390625" style="2" bestFit="1" customWidth="1"/>
    <col min="4107" max="4107" width="10.28125" style="2" bestFit="1" customWidth="1"/>
    <col min="4108" max="4108" width="12.28125" style="2" bestFit="1" customWidth="1"/>
    <col min="4109" max="4359" width="9.140625" style="2" customWidth="1"/>
    <col min="4360" max="4361" width="9.8515625" style="2" bestFit="1" customWidth="1"/>
    <col min="4362" max="4362" width="12.00390625" style="2" bestFit="1" customWidth="1"/>
    <col min="4363" max="4363" width="10.28125" style="2" bestFit="1" customWidth="1"/>
    <col min="4364" max="4364" width="12.28125" style="2" bestFit="1" customWidth="1"/>
    <col min="4365" max="4615" width="9.140625" style="2" customWidth="1"/>
    <col min="4616" max="4617" width="9.8515625" style="2" bestFit="1" customWidth="1"/>
    <col min="4618" max="4618" width="12.00390625" style="2" bestFit="1" customWidth="1"/>
    <col min="4619" max="4619" width="10.28125" style="2" bestFit="1" customWidth="1"/>
    <col min="4620" max="4620" width="12.28125" style="2" bestFit="1" customWidth="1"/>
    <col min="4621" max="4871" width="9.140625" style="2" customWidth="1"/>
    <col min="4872" max="4873" width="9.8515625" style="2" bestFit="1" customWidth="1"/>
    <col min="4874" max="4874" width="12.00390625" style="2" bestFit="1" customWidth="1"/>
    <col min="4875" max="4875" width="10.28125" style="2" bestFit="1" customWidth="1"/>
    <col min="4876" max="4876" width="12.28125" style="2" bestFit="1" customWidth="1"/>
    <col min="4877" max="5127" width="9.140625" style="2" customWidth="1"/>
    <col min="5128" max="5129" width="9.8515625" style="2" bestFit="1" customWidth="1"/>
    <col min="5130" max="5130" width="12.00390625" style="2" bestFit="1" customWidth="1"/>
    <col min="5131" max="5131" width="10.28125" style="2" bestFit="1" customWidth="1"/>
    <col min="5132" max="5132" width="12.28125" style="2" bestFit="1" customWidth="1"/>
    <col min="5133" max="5383" width="9.140625" style="2" customWidth="1"/>
    <col min="5384" max="5385" width="9.8515625" style="2" bestFit="1" customWidth="1"/>
    <col min="5386" max="5386" width="12.00390625" style="2" bestFit="1" customWidth="1"/>
    <col min="5387" max="5387" width="10.28125" style="2" bestFit="1" customWidth="1"/>
    <col min="5388" max="5388" width="12.28125" style="2" bestFit="1" customWidth="1"/>
    <col min="5389" max="5639" width="9.140625" style="2" customWidth="1"/>
    <col min="5640" max="5641" width="9.8515625" style="2" bestFit="1" customWidth="1"/>
    <col min="5642" max="5642" width="12.00390625" style="2" bestFit="1" customWidth="1"/>
    <col min="5643" max="5643" width="10.28125" style="2" bestFit="1" customWidth="1"/>
    <col min="5644" max="5644" width="12.28125" style="2" bestFit="1" customWidth="1"/>
    <col min="5645" max="5895" width="9.140625" style="2" customWidth="1"/>
    <col min="5896" max="5897" width="9.8515625" style="2" bestFit="1" customWidth="1"/>
    <col min="5898" max="5898" width="12.00390625" style="2" bestFit="1" customWidth="1"/>
    <col min="5899" max="5899" width="10.28125" style="2" bestFit="1" customWidth="1"/>
    <col min="5900" max="5900" width="12.28125" style="2" bestFit="1" customWidth="1"/>
    <col min="5901" max="6151" width="9.140625" style="2" customWidth="1"/>
    <col min="6152" max="6153" width="9.8515625" style="2" bestFit="1" customWidth="1"/>
    <col min="6154" max="6154" width="12.00390625" style="2" bestFit="1" customWidth="1"/>
    <col min="6155" max="6155" width="10.28125" style="2" bestFit="1" customWidth="1"/>
    <col min="6156" max="6156" width="12.28125" style="2" bestFit="1" customWidth="1"/>
    <col min="6157" max="6407" width="9.140625" style="2" customWidth="1"/>
    <col min="6408" max="6409" width="9.8515625" style="2" bestFit="1" customWidth="1"/>
    <col min="6410" max="6410" width="12.00390625" style="2" bestFit="1" customWidth="1"/>
    <col min="6411" max="6411" width="10.28125" style="2" bestFit="1" customWidth="1"/>
    <col min="6412" max="6412" width="12.28125" style="2" bestFit="1" customWidth="1"/>
    <col min="6413" max="6663" width="9.140625" style="2" customWidth="1"/>
    <col min="6664" max="6665" width="9.8515625" style="2" bestFit="1" customWidth="1"/>
    <col min="6666" max="6666" width="12.00390625" style="2" bestFit="1" customWidth="1"/>
    <col min="6667" max="6667" width="10.28125" style="2" bestFit="1" customWidth="1"/>
    <col min="6668" max="6668" width="12.28125" style="2" bestFit="1" customWidth="1"/>
    <col min="6669" max="6919" width="9.140625" style="2" customWidth="1"/>
    <col min="6920" max="6921" width="9.8515625" style="2" bestFit="1" customWidth="1"/>
    <col min="6922" max="6922" width="12.00390625" style="2" bestFit="1" customWidth="1"/>
    <col min="6923" max="6923" width="10.28125" style="2" bestFit="1" customWidth="1"/>
    <col min="6924" max="6924" width="12.28125" style="2" bestFit="1" customWidth="1"/>
    <col min="6925" max="7175" width="9.140625" style="2" customWidth="1"/>
    <col min="7176" max="7177" width="9.8515625" style="2" bestFit="1" customWidth="1"/>
    <col min="7178" max="7178" width="12.00390625" style="2" bestFit="1" customWidth="1"/>
    <col min="7179" max="7179" width="10.28125" style="2" bestFit="1" customWidth="1"/>
    <col min="7180" max="7180" width="12.28125" style="2" bestFit="1" customWidth="1"/>
    <col min="7181" max="7431" width="9.140625" style="2" customWidth="1"/>
    <col min="7432" max="7433" width="9.8515625" style="2" bestFit="1" customWidth="1"/>
    <col min="7434" max="7434" width="12.00390625" style="2" bestFit="1" customWidth="1"/>
    <col min="7435" max="7435" width="10.28125" style="2" bestFit="1" customWidth="1"/>
    <col min="7436" max="7436" width="12.28125" style="2" bestFit="1" customWidth="1"/>
    <col min="7437" max="7687" width="9.140625" style="2" customWidth="1"/>
    <col min="7688" max="7689" width="9.8515625" style="2" bestFit="1" customWidth="1"/>
    <col min="7690" max="7690" width="12.00390625" style="2" bestFit="1" customWidth="1"/>
    <col min="7691" max="7691" width="10.28125" style="2" bestFit="1" customWidth="1"/>
    <col min="7692" max="7692" width="12.28125" style="2" bestFit="1" customWidth="1"/>
    <col min="7693" max="7943" width="9.140625" style="2" customWidth="1"/>
    <col min="7944" max="7945" width="9.8515625" style="2" bestFit="1" customWidth="1"/>
    <col min="7946" max="7946" width="12.00390625" style="2" bestFit="1" customWidth="1"/>
    <col min="7947" max="7947" width="10.28125" style="2" bestFit="1" customWidth="1"/>
    <col min="7948" max="7948" width="12.28125" style="2" bestFit="1" customWidth="1"/>
    <col min="7949" max="8199" width="9.140625" style="2" customWidth="1"/>
    <col min="8200" max="8201" width="9.8515625" style="2" bestFit="1" customWidth="1"/>
    <col min="8202" max="8202" width="12.00390625" style="2" bestFit="1" customWidth="1"/>
    <col min="8203" max="8203" width="10.28125" style="2" bestFit="1" customWidth="1"/>
    <col min="8204" max="8204" width="12.28125" style="2" bestFit="1" customWidth="1"/>
    <col min="8205" max="8455" width="9.140625" style="2" customWidth="1"/>
    <col min="8456" max="8457" width="9.8515625" style="2" bestFit="1" customWidth="1"/>
    <col min="8458" max="8458" width="12.00390625" style="2" bestFit="1" customWidth="1"/>
    <col min="8459" max="8459" width="10.28125" style="2" bestFit="1" customWidth="1"/>
    <col min="8460" max="8460" width="12.28125" style="2" bestFit="1" customWidth="1"/>
    <col min="8461" max="8711" width="9.140625" style="2" customWidth="1"/>
    <col min="8712" max="8713" width="9.8515625" style="2" bestFit="1" customWidth="1"/>
    <col min="8714" max="8714" width="12.00390625" style="2" bestFit="1" customWidth="1"/>
    <col min="8715" max="8715" width="10.28125" style="2" bestFit="1" customWidth="1"/>
    <col min="8716" max="8716" width="12.28125" style="2" bestFit="1" customWidth="1"/>
    <col min="8717" max="8967" width="9.140625" style="2" customWidth="1"/>
    <col min="8968" max="8969" width="9.8515625" style="2" bestFit="1" customWidth="1"/>
    <col min="8970" max="8970" width="12.00390625" style="2" bestFit="1" customWidth="1"/>
    <col min="8971" max="8971" width="10.28125" style="2" bestFit="1" customWidth="1"/>
    <col min="8972" max="8972" width="12.28125" style="2" bestFit="1" customWidth="1"/>
    <col min="8973" max="9223" width="9.140625" style="2" customWidth="1"/>
    <col min="9224" max="9225" width="9.8515625" style="2" bestFit="1" customWidth="1"/>
    <col min="9226" max="9226" width="12.00390625" style="2" bestFit="1" customWidth="1"/>
    <col min="9227" max="9227" width="10.28125" style="2" bestFit="1" customWidth="1"/>
    <col min="9228" max="9228" width="12.28125" style="2" bestFit="1" customWidth="1"/>
    <col min="9229" max="9479" width="9.140625" style="2" customWidth="1"/>
    <col min="9480" max="9481" width="9.8515625" style="2" bestFit="1" customWidth="1"/>
    <col min="9482" max="9482" width="12.00390625" style="2" bestFit="1" customWidth="1"/>
    <col min="9483" max="9483" width="10.28125" style="2" bestFit="1" customWidth="1"/>
    <col min="9484" max="9484" width="12.28125" style="2" bestFit="1" customWidth="1"/>
    <col min="9485" max="9735" width="9.140625" style="2" customWidth="1"/>
    <col min="9736" max="9737" width="9.8515625" style="2" bestFit="1" customWidth="1"/>
    <col min="9738" max="9738" width="12.00390625" style="2" bestFit="1" customWidth="1"/>
    <col min="9739" max="9739" width="10.28125" style="2" bestFit="1" customWidth="1"/>
    <col min="9740" max="9740" width="12.28125" style="2" bestFit="1" customWidth="1"/>
    <col min="9741" max="9991" width="9.140625" style="2" customWidth="1"/>
    <col min="9992" max="9993" width="9.8515625" style="2" bestFit="1" customWidth="1"/>
    <col min="9994" max="9994" width="12.00390625" style="2" bestFit="1" customWidth="1"/>
    <col min="9995" max="9995" width="10.28125" style="2" bestFit="1" customWidth="1"/>
    <col min="9996" max="9996" width="12.28125" style="2" bestFit="1" customWidth="1"/>
    <col min="9997" max="10247" width="9.140625" style="2" customWidth="1"/>
    <col min="10248" max="10249" width="9.8515625" style="2" bestFit="1" customWidth="1"/>
    <col min="10250" max="10250" width="12.00390625" style="2" bestFit="1" customWidth="1"/>
    <col min="10251" max="10251" width="10.28125" style="2" bestFit="1" customWidth="1"/>
    <col min="10252" max="10252" width="12.28125" style="2" bestFit="1" customWidth="1"/>
    <col min="10253" max="10503" width="9.140625" style="2" customWidth="1"/>
    <col min="10504" max="10505" width="9.8515625" style="2" bestFit="1" customWidth="1"/>
    <col min="10506" max="10506" width="12.00390625" style="2" bestFit="1" customWidth="1"/>
    <col min="10507" max="10507" width="10.28125" style="2" bestFit="1" customWidth="1"/>
    <col min="10508" max="10508" width="12.28125" style="2" bestFit="1" customWidth="1"/>
    <col min="10509" max="10759" width="9.140625" style="2" customWidth="1"/>
    <col min="10760" max="10761" width="9.8515625" style="2" bestFit="1" customWidth="1"/>
    <col min="10762" max="10762" width="12.00390625" style="2" bestFit="1" customWidth="1"/>
    <col min="10763" max="10763" width="10.28125" style="2" bestFit="1" customWidth="1"/>
    <col min="10764" max="10764" width="12.28125" style="2" bestFit="1" customWidth="1"/>
    <col min="10765" max="11015" width="9.140625" style="2" customWidth="1"/>
    <col min="11016" max="11017" width="9.8515625" style="2" bestFit="1" customWidth="1"/>
    <col min="11018" max="11018" width="12.00390625" style="2" bestFit="1" customWidth="1"/>
    <col min="11019" max="11019" width="10.28125" style="2" bestFit="1" customWidth="1"/>
    <col min="11020" max="11020" width="12.28125" style="2" bestFit="1" customWidth="1"/>
    <col min="11021" max="11271" width="9.140625" style="2" customWidth="1"/>
    <col min="11272" max="11273" width="9.8515625" style="2" bestFit="1" customWidth="1"/>
    <col min="11274" max="11274" width="12.00390625" style="2" bestFit="1" customWidth="1"/>
    <col min="11275" max="11275" width="10.28125" style="2" bestFit="1" customWidth="1"/>
    <col min="11276" max="11276" width="12.28125" style="2" bestFit="1" customWidth="1"/>
    <col min="11277" max="11527" width="9.140625" style="2" customWidth="1"/>
    <col min="11528" max="11529" width="9.8515625" style="2" bestFit="1" customWidth="1"/>
    <col min="11530" max="11530" width="12.00390625" style="2" bestFit="1" customWidth="1"/>
    <col min="11531" max="11531" width="10.28125" style="2" bestFit="1" customWidth="1"/>
    <col min="11532" max="11532" width="12.28125" style="2" bestFit="1" customWidth="1"/>
    <col min="11533" max="11783" width="9.140625" style="2" customWidth="1"/>
    <col min="11784" max="11785" width="9.8515625" style="2" bestFit="1" customWidth="1"/>
    <col min="11786" max="11786" width="12.00390625" style="2" bestFit="1" customWidth="1"/>
    <col min="11787" max="11787" width="10.28125" style="2" bestFit="1" customWidth="1"/>
    <col min="11788" max="11788" width="12.28125" style="2" bestFit="1" customWidth="1"/>
    <col min="11789" max="12039" width="9.140625" style="2" customWidth="1"/>
    <col min="12040" max="12041" width="9.8515625" style="2" bestFit="1" customWidth="1"/>
    <col min="12042" max="12042" width="12.00390625" style="2" bestFit="1" customWidth="1"/>
    <col min="12043" max="12043" width="10.28125" style="2" bestFit="1" customWidth="1"/>
    <col min="12044" max="12044" width="12.28125" style="2" bestFit="1" customWidth="1"/>
    <col min="12045" max="12295" width="9.140625" style="2" customWidth="1"/>
    <col min="12296" max="12297" width="9.8515625" style="2" bestFit="1" customWidth="1"/>
    <col min="12298" max="12298" width="12.00390625" style="2" bestFit="1" customWidth="1"/>
    <col min="12299" max="12299" width="10.28125" style="2" bestFit="1" customWidth="1"/>
    <col min="12300" max="12300" width="12.28125" style="2" bestFit="1" customWidth="1"/>
    <col min="12301" max="12551" width="9.140625" style="2" customWidth="1"/>
    <col min="12552" max="12553" width="9.8515625" style="2" bestFit="1" customWidth="1"/>
    <col min="12554" max="12554" width="12.00390625" style="2" bestFit="1" customWidth="1"/>
    <col min="12555" max="12555" width="10.28125" style="2" bestFit="1" customWidth="1"/>
    <col min="12556" max="12556" width="12.28125" style="2" bestFit="1" customWidth="1"/>
    <col min="12557" max="12807" width="9.140625" style="2" customWidth="1"/>
    <col min="12808" max="12809" width="9.8515625" style="2" bestFit="1" customWidth="1"/>
    <col min="12810" max="12810" width="12.00390625" style="2" bestFit="1" customWidth="1"/>
    <col min="12811" max="12811" width="10.28125" style="2" bestFit="1" customWidth="1"/>
    <col min="12812" max="12812" width="12.28125" style="2" bestFit="1" customWidth="1"/>
    <col min="12813" max="13063" width="9.140625" style="2" customWidth="1"/>
    <col min="13064" max="13065" width="9.8515625" style="2" bestFit="1" customWidth="1"/>
    <col min="13066" max="13066" width="12.00390625" style="2" bestFit="1" customWidth="1"/>
    <col min="13067" max="13067" width="10.28125" style="2" bestFit="1" customWidth="1"/>
    <col min="13068" max="13068" width="12.28125" style="2" bestFit="1" customWidth="1"/>
    <col min="13069" max="13319" width="9.140625" style="2" customWidth="1"/>
    <col min="13320" max="13321" width="9.8515625" style="2" bestFit="1" customWidth="1"/>
    <col min="13322" max="13322" width="12.00390625" style="2" bestFit="1" customWidth="1"/>
    <col min="13323" max="13323" width="10.28125" style="2" bestFit="1" customWidth="1"/>
    <col min="13324" max="13324" width="12.28125" style="2" bestFit="1" customWidth="1"/>
    <col min="13325" max="13575" width="9.140625" style="2" customWidth="1"/>
    <col min="13576" max="13577" width="9.8515625" style="2" bestFit="1" customWidth="1"/>
    <col min="13578" max="13578" width="12.00390625" style="2" bestFit="1" customWidth="1"/>
    <col min="13579" max="13579" width="10.28125" style="2" bestFit="1" customWidth="1"/>
    <col min="13580" max="13580" width="12.28125" style="2" bestFit="1" customWidth="1"/>
    <col min="13581" max="13831" width="9.140625" style="2" customWidth="1"/>
    <col min="13832" max="13833" width="9.8515625" style="2" bestFit="1" customWidth="1"/>
    <col min="13834" max="13834" width="12.00390625" style="2" bestFit="1" customWidth="1"/>
    <col min="13835" max="13835" width="10.28125" style="2" bestFit="1" customWidth="1"/>
    <col min="13836" max="13836" width="12.28125" style="2" bestFit="1" customWidth="1"/>
    <col min="13837" max="14087" width="9.140625" style="2" customWidth="1"/>
    <col min="14088" max="14089" width="9.8515625" style="2" bestFit="1" customWidth="1"/>
    <col min="14090" max="14090" width="12.00390625" style="2" bestFit="1" customWidth="1"/>
    <col min="14091" max="14091" width="10.28125" style="2" bestFit="1" customWidth="1"/>
    <col min="14092" max="14092" width="12.28125" style="2" bestFit="1" customWidth="1"/>
    <col min="14093" max="14343" width="9.140625" style="2" customWidth="1"/>
    <col min="14344" max="14345" width="9.8515625" style="2" bestFit="1" customWidth="1"/>
    <col min="14346" max="14346" width="12.00390625" style="2" bestFit="1" customWidth="1"/>
    <col min="14347" max="14347" width="10.28125" style="2" bestFit="1" customWidth="1"/>
    <col min="14348" max="14348" width="12.28125" style="2" bestFit="1" customWidth="1"/>
    <col min="14349" max="14599" width="9.140625" style="2" customWidth="1"/>
    <col min="14600" max="14601" width="9.8515625" style="2" bestFit="1" customWidth="1"/>
    <col min="14602" max="14602" width="12.00390625" style="2" bestFit="1" customWidth="1"/>
    <col min="14603" max="14603" width="10.28125" style="2" bestFit="1" customWidth="1"/>
    <col min="14604" max="14604" width="12.28125" style="2" bestFit="1" customWidth="1"/>
    <col min="14605" max="14855" width="9.140625" style="2" customWidth="1"/>
    <col min="14856" max="14857" width="9.8515625" style="2" bestFit="1" customWidth="1"/>
    <col min="14858" max="14858" width="12.00390625" style="2" bestFit="1" customWidth="1"/>
    <col min="14859" max="14859" width="10.28125" style="2" bestFit="1" customWidth="1"/>
    <col min="14860" max="14860" width="12.28125" style="2" bestFit="1" customWidth="1"/>
    <col min="14861" max="15111" width="9.140625" style="2" customWidth="1"/>
    <col min="15112" max="15113" width="9.8515625" style="2" bestFit="1" customWidth="1"/>
    <col min="15114" max="15114" width="12.00390625" style="2" bestFit="1" customWidth="1"/>
    <col min="15115" max="15115" width="10.28125" style="2" bestFit="1" customWidth="1"/>
    <col min="15116" max="15116" width="12.28125" style="2" bestFit="1" customWidth="1"/>
    <col min="15117" max="15367" width="9.140625" style="2" customWidth="1"/>
    <col min="15368" max="15369" width="9.8515625" style="2" bestFit="1" customWidth="1"/>
    <col min="15370" max="15370" width="12.00390625" style="2" bestFit="1" customWidth="1"/>
    <col min="15371" max="15371" width="10.28125" style="2" bestFit="1" customWidth="1"/>
    <col min="15372" max="15372" width="12.28125" style="2" bestFit="1" customWidth="1"/>
    <col min="15373" max="15623" width="9.140625" style="2" customWidth="1"/>
    <col min="15624" max="15625" width="9.8515625" style="2" bestFit="1" customWidth="1"/>
    <col min="15626" max="15626" width="12.00390625" style="2" bestFit="1" customWidth="1"/>
    <col min="15627" max="15627" width="10.28125" style="2" bestFit="1" customWidth="1"/>
    <col min="15628" max="15628" width="12.28125" style="2" bestFit="1" customWidth="1"/>
    <col min="15629" max="15879" width="9.140625" style="2" customWidth="1"/>
    <col min="15880" max="15881" width="9.8515625" style="2" bestFit="1" customWidth="1"/>
    <col min="15882" max="15882" width="12.00390625" style="2" bestFit="1" customWidth="1"/>
    <col min="15883" max="15883" width="10.28125" style="2" bestFit="1" customWidth="1"/>
    <col min="15884" max="15884" width="12.28125" style="2" bestFit="1" customWidth="1"/>
    <col min="15885" max="16135" width="9.140625" style="2" customWidth="1"/>
    <col min="16136" max="16137" width="9.8515625" style="2" bestFit="1" customWidth="1"/>
    <col min="16138" max="16138" width="12.00390625" style="2" bestFit="1" customWidth="1"/>
    <col min="16139" max="16139" width="10.28125" style="2" bestFit="1" customWidth="1"/>
    <col min="16140" max="16140" width="12.28125" style="2" bestFit="1" customWidth="1"/>
    <col min="16141" max="16384" width="9.140625" style="2" customWidth="1"/>
  </cols>
  <sheetData>
    <row r="1" spans="1:9" ht="12.75" customHeight="1">
      <c r="A1" s="247" t="s">
        <v>288</v>
      </c>
      <c r="B1" s="275"/>
      <c r="C1" s="275"/>
      <c r="D1" s="275"/>
      <c r="E1" s="275"/>
      <c r="F1" s="275"/>
      <c r="G1" s="275"/>
      <c r="H1" s="275"/>
      <c r="I1" s="275"/>
    </row>
    <row r="2" spans="1:9" ht="12.75" customHeight="1">
      <c r="A2" s="246" t="s">
        <v>289</v>
      </c>
      <c r="B2" s="202"/>
      <c r="C2" s="202"/>
      <c r="D2" s="202"/>
      <c r="E2" s="202"/>
      <c r="F2" s="202"/>
      <c r="G2" s="202"/>
      <c r="H2" s="202"/>
      <c r="I2" s="202"/>
    </row>
    <row r="3" spans="1:9" ht="12.75">
      <c r="A3" s="235" t="s">
        <v>290</v>
      </c>
      <c r="B3" s="284"/>
      <c r="C3" s="284"/>
      <c r="D3" s="284"/>
      <c r="E3" s="284"/>
      <c r="F3" s="284"/>
      <c r="G3" s="284"/>
      <c r="H3" s="284"/>
      <c r="I3" s="284"/>
    </row>
    <row r="4" spans="1:9" ht="12.75">
      <c r="A4" s="276" t="s">
        <v>291</v>
      </c>
      <c r="B4" s="208"/>
      <c r="C4" s="208"/>
      <c r="D4" s="208"/>
      <c r="E4" s="208"/>
      <c r="F4" s="208"/>
      <c r="G4" s="208"/>
      <c r="H4" s="208"/>
      <c r="I4" s="209"/>
    </row>
    <row r="5" spans="1:9" ht="24" thickBot="1">
      <c r="A5" s="278" t="s">
        <v>292</v>
      </c>
      <c r="B5" s="279"/>
      <c r="C5" s="279"/>
      <c r="D5" s="279"/>
      <c r="E5" s="279"/>
      <c r="F5" s="280"/>
      <c r="G5" s="11" t="s">
        <v>293</v>
      </c>
      <c r="H5" s="44" t="s">
        <v>294</v>
      </c>
      <c r="I5" s="44" t="s">
        <v>295</v>
      </c>
    </row>
    <row r="6" spans="1:9" ht="12.75">
      <c r="A6" s="281">
        <v>1</v>
      </c>
      <c r="B6" s="282"/>
      <c r="C6" s="282"/>
      <c r="D6" s="282"/>
      <c r="E6" s="282"/>
      <c r="F6" s="283"/>
      <c r="G6" s="13">
        <v>2</v>
      </c>
      <c r="H6" s="19" t="s">
        <v>296</v>
      </c>
      <c r="I6" s="19" t="s">
        <v>297</v>
      </c>
    </row>
    <row r="7" spans="1:9" ht="12.75">
      <c r="A7" s="254" t="s">
        <v>298</v>
      </c>
      <c r="B7" s="291"/>
      <c r="C7" s="291"/>
      <c r="D7" s="291"/>
      <c r="E7" s="291"/>
      <c r="F7" s="291"/>
      <c r="G7" s="291"/>
      <c r="H7" s="291"/>
      <c r="I7" s="292"/>
    </row>
    <row r="8" spans="1:9" ht="12.75">
      <c r="A8" s="293" t="s">
        <v>299</v>
      </c>
      <c r="B8" s="293"/>
      <c r="C8" s="293"/>
      <c r="D8" s="293"/>
      <c r="E8" s="293"/>
      <c r="F8" s="293"/>
      <c r="G8" s="14">
        <v>1</v>
      </c>
      <c r="H8" s="49">
        <v>0</v>
      </c>
      <c r="I8" s="49">
        <v>0</v>
      </c>
    </row>
    <row r="9" spans="1:9" ht="12.75">
      <c r="A9" s="231" t="s">
        <v>300</v>
      </c>
      <c r="B9" s="231"/>
      <c r="C9" s="231"/>
      <c r="D9" s="231"/>
      <c r="E9" s="231"/>
      <c r="F9" s="231"/>
      <c r="G9" s="15">
        <v>2</v>
      </c>
      <c r="H9" s="50">
        <v>0</v>
      </c>
      <c r="I9" s="50">
        <v>0</v>
      </c>
    </row>
    <row r="10" spans="1:9" ht="12.75">
      <c r="A10" s="231" t="s">
        <v>301</v>
      </c>
      <c r="B10" s="231"/>
      <c r="C10" s="231"/>
      <c r="D10" s="231"/>
      <c r="E10" s="231"/>
      <c r="F10" s="231"/>
      <c r="G10" s="15">
        <v>3</v>
      </c>
      <c r="H10" s="50">
        <v>0</v>
      </c>
      <c r="I10" s="50">
        <v>0</v>
      </c>
    </row>
    <row r="11" spans="1:9" ht="12.75">
      <c r="A11" s="231" t="s">
        <v>302</v>
      </c>
      <c r="B11" s="231"/>
      <c r="C11" s="231"/>
      <c r="D11" s="231"/>
      <c r="E11" s="231"/>
      <c r="F11" s="231"/>
      <c r="G11" s="15">
        <v>4</v>
      </c>
      <c r="H11" s="50">
        <v>0</v>
      </c>
      <c r="I11" s="50">
        <v>0</v>
      </c>
    </row>
    <row r="12" spans="1:9" ht="12.75">
      <c r="A12" s="231" t="s">
        <v>417</v>
      </c>
      <c r="B12" s="231"/>
      <c r="C12" s="231"/>
      <c r="D12" s="231"/>
      <c r="E12" s="231"/>
      <c r="F12" s="231"/>
      <c r="G12" s="15">
        <v>5</v>
      </c>
      <c r="H12" s="50">
        <v>0</v>
      </c>
      <c r="I12" s="50">
        <v>0</v>
      </c>
    </row>
    <row r="13" spans="1:9" ht="12.75">
      <c r="A13" s="230" t="s">
        <v>418</v>
      </c>
      <c r="B13" s="230"/>
      <c r="C13" s="230"/>
      <c r="D13" s="230"/>
      <c r="E13" s="230"/>
      <c r="F13" s="230"/>
      <c r="G13" s="16">
        <v>6</v>
      </c>
      <c r="H13" s="51">
        <f>SUM(H8:H12)</f>
        <v>0</v>
      </c>
      <c r="I13" s="51">
        <f>SUM(I8:I12)</f>
        <v>0</v>
      </c>
    </row>
    <row r="14" spans="1:9" ht="12.75">
      <c r="A14" s="231" t="s">
        <v>419</v>
      </c>
      <c r="B14" s="231"/>
      <c r="C14" s="231"/>
      <c r="D14" s="231"/>
      <c r="E14" s="231"/>
      <c r="F14" s="231"/>
      <c r="G14" s="15">
        <v>7</v>
      </c>
      <c r="H14" s="50">
        <v>0</v>
      </c>
      <c r="I14" s="50">
        <v>0</v>
      </c>
    </row>
    <row r="15" spans="1:9" ht="12.75">
      <c r="A15" s="231" t="s">
        <v>420</v>
      </c>
      <c r="B15" s="231"/>
      <c r="C15" s="231"/>
      <c r="D15" s="231"/>
      <c r="E15" s="231"/>
      <c r="F15" s="231"/>
      <c r="G15" s="15">
        <v>8</v>
      </c>
      <c r="H15" s="50">
        <v>0</v>
      </c>
      <c r="I15" s="50">
        <v>0</v>
      </c>
    </row>
    <row r="16" spans="1:9" ht="12.75">
      <c r="A16" s="231" t="s">
        <v>422</v>
      </c>
      <c r="B16" s="231"/>
      <c r="C16" s="231"/>
      <c r="D16" s="231"/>
      <c r="E16" s="231"/>
      <c r="F16" s="231"/>
      <c r="G16" s="15">
        <v>9</v>
      </c>
      <c r="H16" s="50">
        <v>0</v>
      </c>
      <c r="I16" s="50">
        <v>0</v>
      </c>
    </row>
    <row r="17" spans="1:9" ht="12.75">
      <c r="A17" s="231" t="s">
        <v>423</v>
      </c>
      <c r="B17" s="231"/>
      <c r="C17" s="231"/>
      <c r="D17" s="231"/>
      <c r="E17" s="231"/>
      <c r="F17" s="231"/>
      <c r="G17" s="15">
        <v>10</v>
      </c>
      <c r="H17" s="50">
        <v>0</v>
      </c>
      <c r="I17" s="50">
        <v>0</v>
      </c>
    </row>
    <row r="18" spans="1:9" ht="12.75">
      <c r="A18" s="231" t="s">
        <v>424</v>
      </c>
      <c r="B18" s="231"/>
      <c r="C18" s="231"/>
      <c r="D18" s="231"/>
      <c r="E18" s="231"/>
      <c r="F18" s="231"/>
      <c r="G18" s="15">
        <v>11</v>
      </c>
      <c r="H18" s="50">
        <v>0</v>
      </c>
      <c r="I18" s="50">
        <v>0</v>
      </c>
    </row>
    <row r="19" spans="1:9" ht="12.75">
      <c r="A19" s="231" t="s">
        <v>425</v>
      </c>
      <c r="B19" s="231"/>
      <c r="C19" s="231"/>
      <c r="D19" s="231"/>
      <c r="E19" s="231"/>
      <c r="F19" s="231"/>
      <c r="G19" s="15">
        <v>12</v>
      </c>
      <c r="H19" s="50">
        <v>0</v>
      </c>
      <c r="I19" s="50">
        <v>0</v>
      </c>
    </row>
    <row r="20" spans="1:9" ht="25.9" customHeight="1">
      <c r="A20" s="289" t="s">
        <v>426</v>
      </c>
      <c r="B20" s="290"/>
      <c r="C20" s="290"/>
      <c r="D20" s="290"/>
      <c r="E20" s="290"/>
      <c r="F20" s="290"/>
      <c r="G20" s="17">
        <v>13</v>
      </c>
      <c r="H20" s="52">
        <f>H14+H15+H16+H17+H18+H19</f>
        <v>0</v>
      </c>
      <c r="I20" s="52">
        <f>I14+I15+I16+I17+I18+I19</f>
        <v>0</v>
      </c>
    </row>
    <row r="21" spans="1:9" ht="25.9" customHeight="1">
      <c r="A21" s="289" t="s">
        <v>427</v>
      </c>
      <c r="B21" s="290"/>
      <c r="C21" s="290"/>
      <c r="D21" s="290"/>
      <c r="E21" s="290"/>
      <c r="F21" s="290"/>
      <c r="G21" s="17">
        <v>14</v>
      </c>
      <c r="H21" s="52">
        <f>H13+H20</f>
        <v>0</v>
      </c>
      <c r="I21" s="52">
        <f>I13+I20</f>
        <v>0</v>
      </c>
    </row>
    <row r="22" spans="1:9" ht="12.75">
      <c r="A22" s="254" t="s">
        <v>303</v>
      </c>
      <c r="B22" s="291"/>
      <c r="C22" s="291"/>
      <c r="D22" s="291"/>
      <c r="E22" s="291"/>
      <c r="F22" s="291"/>
      <c r="G22" s="291"/>
      <c r="H22" s="291"/>
      <c r="I22" s="292"/>
    </row>
    <row r="23" spans="1:9" ht="26.45" customHeight="1">
      <c r="A23" s="293" t="s">
        <v>421</v>
      </c>
      <c r="B23" s="293"/>
      <c r="C23" s="293"/>
      <c r="D23" s="293"/>
      <c r="E23" s="293"/>
      <c r="F23" s="293"/>
      <c r="G23" s="14">
        <v>15</v>
      </c>
      <c r="H23" s="49">
        <v>0</v>
      </c>
      <c r="I23" s="49">
        <v>0</v>
      </c>
    </row>
    <row r="24" spans="1:9" ht="12.75">
      <c r="A24" s="231" t="s">
        <v>304</v>
      </c>
      <c r="B24" s="231"/>
      <c r="C24" s="231"/>
      <c r="D24" s="231"/>
      <c r="E24" s="231"/>
      <c r="F24" s="231"/>
      <c r="G24" s="14">
        <v>16</v>
      </c>
      <c r="H24" s="50">
        <v>0</v>
      </c>
      <c r="I24" s="50">
        <v>0</v>
      </c>
    </row>
    <row r="25" spans="1:9" ht="12.75">
      <c r="A25" s="231" t="s">
        <v>305</v>
      </c>
      <c r="B25" s="231"/>
      <c r="C25" s="231"/>
      <c r="D25" s="231"/>
      <c r="E25" s="231"/>
      <c r="F25" s="231"/>
      <c r="G25" s="14">
        <v>17</v>
      </c>
      <c r="H25" s="50">
        <v>0</v>
      </c>
      <c r="I25" s="50">
        <v>0</v>
      </c>
    </row>
    <row r="26" spans="1:9" ht="12.75">
      <c r="A26" s="231" t="s">
        <v>306</v>
      </c>
      <c r="B26" s="231"/>
      <c r="C26" s="231"/>
      <c r="D26" s="231"/>
      <c r="E26" s="231"/>
      <c r="F26" s="231"/>
      <c r="G26" s="14">
        <v>18</v>
      </c>
      <c r="H26" s="50">
        <v>0</v>
      </c>
      <c r="I26" s="50">
        <v>0</v>
      </c>
    </row>
    <row r="27" spans="1:9" ht="12.75">
      <c r="A27" s="231" t="s">
        <v>307</v>
      </c>
      <c r="B27" s="231"/>
      <c r="C27" s="231"/>
      <c r="D27" s="231"/>
      <c r="E27" s="231"/>
      <c r="F27" s="231"/>
      <c r="G27" s="14">
        <v>19</v>
      </c>
      <c r="H27" s="50">
        <v>0</v>
      </c>
      <c r="I27" s="50">
        <v>0</v>
      </c>
    </row>
    <row r="28" spans="1:9" ht="12.75">
      <c r="A28" s="231" t="s">
        <v>308</v>
      </c>
      <c r="B28" s="231"/>
      <c r="C28" s="231"/>
      <c r="D28" s="231"/>
      <c r="E28" s="231"/>
      <c r="F28" s="231"/>
      <c r="G28" s="14">
        <v>20</v>
      </c>
      <c r="H28" s="50">
        <v>0</v>
      </c>
      <c r="I28" s="50">
        <v>0</v>
      </c>
    </row>
    <row r="29" spans="1:9" ht="25.15" customHeight="1">
      <c r="A29" s="230" t="s">
        <v>428</v>
      </c>
      <c r="B29" s="230"/>
      <c r="C29" s="230"/>
      <c r="D29" s="230"/>
      <c r="E29" s="230"/>
      <c r="F29" s="230"/>
      <c r="G29" s="16">
        <v>21</v>
      </c>
      <c r="H29" s="51">
        <f>SUM(H23:H28)</f>
        <v>0</v>
      </c>
      <c r="I29" s="51">
        <f>SUM(I23:I28)</f>
        <v>0</v>
      </c>
    </row>
    <row r="30" spans="1:9" ht="21" customHeight="1">
      <c r="A30" s="231" t="s">
        <v>309</v>
      </c>
      <c r="B30" s="231"/>
      <c r="C30" s="231"/>
      <c r="D30" s="231"/>
      <c r="E30" s="231"/>
      <c r="F30" s="231"/>
      <c r="G30" s="15">
        <v>22</v>
      </c>
      <c r="H30" s="50">
        <v>0</v>
      </c>
      <c r="I30" s="50">
        <v>0</v>
      </c>
    </row>
    <row r="31" spans="1:9" ht="12.75">
      <c r="A31" s="231" t="s">
        <v>310</v>
      </c>
      <c r="B31" s="231"/>
      <c r="C31" s="231"/>
      <c r="D31" s="231"/>
      <c r="E31" s="231"/>
      <c r="F31" s="231"/>
      <c r="G31" s="15">
        <v>23</v>
      </c>
      <c r="H31" s="50">
        <v>0</v>
      </c>
      <c r="I31" s="50">
        <v>0</v>
      </c>
    </row>
    <row r="32" spans="1:9" ht="12.75">
      <c r="A32" s="231" t="s">
        <v>311</v>
      </c>
      <c r="B32" s="231"/>
      <c r="C32" s="231"/>
      <c r="D32" s="231"/>
      <c r="E32" s="231"/>
      <c r="F32" s="231"/>
      <c r="G32" s="15">
        <v>24</v>
      </c>
      <c r="H32" s="50">
        <v>0</v>
      </c>
      <c r="I32" s="50">
        <v>0</v>
      </c>
    </row>
    <row r="33" spans="1:9" ht="12.75">
      <c r="A33" s="231" t="s">
        <v>312</v>
      </c>
      <c r="B33" s="231"/>
      <c r="C33" s="231"/>
      <c r="D33" s="231"/>
      <c r="E33" s="231"/>
      <c r="F33" s="231"/>
      <c r="G33" s="15">
        <v>25</v>
      </c>
      <c r="H33" s="50">
        <v>0</v>
      </c>
      <c r="I33" s="50">
        <v>0</v>
      </c>
    </row>
    <row r="34" spans="1:9" ht="12.75">
      <c r="A34" s="231" t="s">
        <v>313</v>
      </c>
      <c r="B34" s="231"/>
      <c r="C34" s="231"/>
      <c r="D34" s="231"/>
      <c r="E34" s="231"/>
      <c r="F34" s="231"/>
      <c r="G34" s="15">
        <v>26</v>
      </c>
      <c r="H34" s="50">
        <v>0</v>
      </c>
      <c r="I34" s="50">
        <v>0</v>
      </c>
    </row>
    <row r="35" spans="1:9" ht="28.9" customHeight="1">
      <c r="A35" s="230" t="s">
        <v>429</v>
      </c>
      <c r="B35" s="230"/>
      <c r="C35" s="230"/>
      <c r="D35" s="230"/>
      <c r="E35" s="230"/>
      <c r="F35" s="230"/>
      <c r="G35" s="16">
        <v>27</v>
      </c>
      <c r="H35" s="51">
        <f>SUM(H30:H34)</f>
        <v>0</v>
      </c>
      <c r="I35" s="51">
        <f>SUM(I30:I34)</f>
        <v>0</v>
      </c>
    </row>
    <row r="36" spans="1:9" ht="26.45" customHeight="1">
      <c r="A36" s="289" t="s">
        <v>430</v>
      </c>
      <c r="B36" s="290"/>
      <c r="C36" s="290"/>
      <c r="D36" s="290"/>
      <c r="E36" s="290"/>
      <c r="F36" s="290"/>
      <c r="G36" s="17">
        <v>28</v>
      </c>
      <c r="H36" s="52">
        <f>H29+H35</f>
        <v>0</v>
      </c>
      <c r="I36" s="52">
        <f>I29+I35</f>
        <v>0</v>
      </c>
    </row>
    <row r="37" spans="1:9" ht="12.75">
      <c r="A37" s="254" t="s">
        <v>314</v>
      </c>
      <c r="B37" s="291"/>
      <c r="C37" s="291"/>
      <c r="D37" s="291"/>
      <c r="E37" s="291"/>
      <c r="F37" s="291"/>
      <c r="G37" s="291">
        <v>0</v>
      </c>
      <c r="H37" s="291"/>
      <c r="I37" s="292"/>
    </row>
    <row r="38" spans="1:9" ht="12.75">
      <c r="A38" s="294" t="s">
        <v>315</v>
      </c>
      <c r="B38" s="294"/>
      <c r="C38" s="294"/>
      <c r="D38" s="294"/>
      <c r="E38" s="294"/>
      <c r="F38" s="294"/>
      <c r="G38" s="14">
        <v>29</v>
      </c>
      <c r="H38" s="49">
        <v>0</v>
      </c>
      <c r="I38" s="49">
        <v>0</v>
      </c>
    </row>
    <row r="39" spans="1:9" ht="21.6" customHeight="1">
      <c r="A39" s="174" t="s">
        <v>316</v>
      </c>
      <c r="B39" s="174"/>
      <c r="C39" s="174"/>
      <c r="D39" s="174"/>
      <c r="E39" s="174"/>
      <c r="F39" s="174"/>
      <c r="G39" s="14">
        <v>30</v>
      </c>
      <c r="H39" s="49">
        <v>0</v>
      </c>
      <c r="I39" s="49">
        <v>0</v>
      </c>
    </row>
    <row r="40" spans="1:9" ht="12.75">
      <c r="A40" s="174" t="s">
        <v>317</v>
      </c>
      <c r="B40" s="174"/>
      <c r="C40" s="174"/>
      <c r="D40" s="174"/>
      <c r="E40" s="174"/>
      <c r="F40" s="174"/>
      <c r="G40" s="14">
        <v>31</v>
      </c>
      <c r="H40" s="49">
        <v>0</v>
      </c>
      <c r="I40" s="49">
        <v>0</v>
      </c>
    </row>
    <row r="41" spans="1:9" ht="12.75">
      <c r="A41" s="174" t="s">
        <v>318</v>
      </c>
      <c r="B41" s="174"/>
      <c r="C41" s="174"/>
      <c r="D41" s="174"/>
      <c r="E41" s="174"/>
      <c r="F41" s="174"/>
      <c r="G41" s="14">
        <v>32</v>
      </c>
      <c r="H41" s="49">
        <v>0</v>
      </c>
      <c r="I41" s="49">
        <v>0</v>
      </c>
    </row>
    <row r="42" spans="1:9" ht="26.45" customHeight="1">
      <c r="A42" s="230" t="s">
        <v>431</v>
      </c>
      <c r="B42" s="230"/>
      <c r="C42" s="230"/>
      <c r="D42" s="230"/>
      <c r="E42" s="230"/>
      <c r="F42" s="230"/>
      <c r="G42" s="16">
        <v>33</v>
      </c>
      <c r="H42" s="51">
        <f>H41+H40+H39+H38</f>
        <v>0</v>
      </c>
      <c r="I42" s="51">
        <f>I41+I40+I39+I38</f>
        <v>0</v>
      </c>
    </row>
    <row r="43" spans="1:9" ht="22.9" customHeight="1">
      <c r="A43" s="174" t="s">
        <v>319</v>
      </c>
      <c r="B43" s="174"/>
      <c r="C43" s="174"/>
      <c r="D43" s="174"/>
      <c r="E43" s="174"/>
      <c r="F43" s="174"/>
      <c r="G43" s="15">
        <v>34</v>
      </c>
      <c r="H43" s="50">
        <v>0</v>
      </c>
      <c r="I43" s="50">
        <v>0</v>
      </c>
    </row>
    <row r="44" spans="1:9" ht="12.75">
      <c r="A44" s="174" t="s">
        <v>320</v>
      </c>
      <c r="B44" s="174"/>
      <c r="C44" s="174"/>
      <c r="D44" s="174"/>
      <c r="E44" s="174"/>
      <c r="F44" s="174"/>
      <c r="G44" s="15">
        <v>35</v>
      </c>
      <c r="H44" s="50">
        <v>0</v>
      </c>
      <c r="I44" s="50">
        <v>0</v>
      </c>
    </row>
    <row r="45" spans="1:9" ht="12.75">
      <c r="A45" s="174" t="s">
        <v>321</v>
      </c>
      <c r="B45" s="174"/>
      <c r="C45" s="174"/>
      <c r="D45" s="174"/>
      <c r="E45" s="174"/>
      <c r="F45" s="174"/>
      <c r="G45" s="15">
        <v>36</v>
      </c>
      <c r="H45" s="50">
        <v>0</v>
      </c>
      <c r="I45" s="50">
        <v>0</v>
      </c>
    </row>
    <row r="46" spans="1:9" ht="25.15" customHeight="1">
      <c r="A46" s="174" t="s">
        <v>322</v>
      </c>
      <c r="B46" s="174"/>
      <c r="C46" s="174"/>
      <c r="D46" s="174"/>
      <c r="E46" s="174"/>
      <c r="F46" s="174"/>
      <c r="G46" s="15">
        <v>37</v>
      </c>
      <c r="H46" s="50">
        <v>0</v>
      </c>
      <c r="I46" s="50">
        <v>0</v>
      </c>
    </row>
    <row r="47" spans="1:9" ht="12.75">
      <c r="A47" s="174" t="s">
        <v>323</v>
      </c>
      <c r="B47" s="174"/>
      <c r="C47" s="174"/>
      <c r="D47" s="174"/>
      <c r="E47" s="174"/>
      <c r="F47" s="174"/>
      <c r="G47" s="15">
        <v>38</v>
      </c>
      <c r="H47" s="50">
        <v>0</v>
      </c>
      <c r="I47" s="50">
        <v>0</v>
      </c>
    </row>
    <row r="48" spans="1:9" ht="25.15" customHeight="1">
      <c r="A48" s="230" t="s">
        <v>432</v>
      </c>
      <c r="B48" s="230"/>
      <c r="C48" s="230"/>
      <c r="D48" s="230"/>
      <c r="E48" s="230"/>
      <c r="F48" s="230"/>
      <c r="G48" s="16">
        <v>39</v>
      </c>
      <c r="H48" s="51">
        <f>H47+H46+H45+H44+H43</f>
        <v>0</v>
      </c>
      <c r="I48" s="51">
        <f>I47+I46+I45+I44+I43</f>
        <v>0</v>
      </c>
    </row>
    <row r="49" spans="1:9" ht="28.15" customHeight="1">
      <c r="A49" s="221" t="s">
        <v>433</v>
      </c>
      <c r="B49" s="222"/>
      <c r="C49" s="222"/>
      <c r="D49" s="222"/>
      <c r="E49" s="222"/>
      <c r="F49" s="222"/>
      <c r="G49" s="16">
        <v>40</v>
      </c>
      <c r="H49" s="51">
        <f>H48+H42</f>
        <v>0</v>
      </c>
      <c r="I49" s="51">
        <f>I48+I42</f>
        <v>0</v>
      </c>
    </row>
    <row r="50" spans="1:9" ht="12.75">
      <c r="A50" s="231" t="s">
        <v>324</v>
      </c>
      <c r="B50" s="231"/>
      <c r="C50" s="231"/>
      <c r="D50" s="231"/>
      <c r="E50" s="231"/>
      <c r="F50" s="231"/>
      <c r="G50" s="15">
        <v>41</v>
      </c>
      <c r="H50" s="50">
        <v>0</v>
      </c>
      <c r="I50" s="50">
        <v>0</v>
      </c>
    </row>
    <row r="51" spans="1:9" ht="24.6" customHeight="1">
      <c r="A51" s="221" t="s">
        <v>434</v>
      </c>
      <c r="B51" s="222"/>
      <c r="C51" s="222"/>
      <c r="D51" s="222"/>
      <c r="E51" s="222"/>
      <c r="F51" s="222"/>
      <c r="G51" s="16">
        <v>42</v>
      </c>
      <c r="H51" s="51">
        <f>H21+H36+H49+H50</f>
        <v>0</v>
      </c>
      <c r="I51" s="51">
        <f>I21+I36+I49+I50</f>
        <v>0</v>
      </c>
    </row>
    <row r="52" spans="1:9" ht="23.45" customHeight="1">
      <c r="A52" s="287" t="s">
        <v>435</v>
      </c>
      <c r="B52" s="288"/>
      <c r="C52" s="288"/>
      <c r="D52" s="288"/>
      <c r="E52" s="288"/>
      <c r="F52" s="288"/>
      <c r="G52" s="15">
        <v>43</v>
      </c>
      <c r="H52" s="50">
        <v>0</v>
      </c>
      <c r="I52" s="50">
        <v>0</v>
      </c>
    </row>
    <row r="53" spans="1:9" ht="28.9" customHeight="1">
      <c r="A53" s="285" t="s">
        <v>436</v>
      </c>
      <c r="B53" s="286"/>
      <c r="C53" s="286"/>
      <c r="D53" s="286"/>
      <c r="E53" s="286"/>
      <c r="F53" s="286"/>
      <c r="G53" s="18">
        <v>44</v>
      </c>
      <c r="H53" s="65">
        <f>H52+H51</f>
        <v>0</v>
      </c>
      <c r="I53" s="65">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140">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Incorrect entry" error="You can enter only positive whole numbers."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Incorrect entry" error="You can enter only positive whole numbers."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Incorrect entry" error="You can enter only positive whole numbers."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Incorrect entry" error="You can enter only positive whole numbers."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Incorrect entry" error="You can enter only positive whole numbers."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Incorrect entry" error="You can enter only positive whole numbers."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Incorrect entry" error="You can enter only positive whole numbers."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Incorrect entry" error="You can enter only positive whole numbers."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Incorrect entry" error="You can enter only positive whole numbers."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Incorrect entry" error="You can enter only positive whole numbers."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Incorrect entry" error="You can enter only positive whole numbers."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Incorrect entry" error="You can enter only positive whole numbers."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Incorrect entry" error="You can enter only positive whole numbers."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Incorrect entry" error="You can enter only positive whole numbers."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Incorrect entry" error="You can enter only positive whole numbers."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Incorrect entry" error="You can enter only positive whole numbers."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Incorrect entry" error="You can enter only positive whole numbers."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Incorrect entry" error="You can enter only positive whole numbers."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Incorrect entry" error="You can enter only positive whole numbers."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Incorrect entry" error="You can enter only positive whole numbers."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Incorrect entry" error="You can enter only positive whole numbers."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Incorrect entry" error="You can enter only positive whole numbers."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Incorrect entry" error="You can enter only positive whole numbers."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Incorrect entry" error="You can enter only positive whole numbers."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Incorrect entry" error="You can enter only positive whole numbers."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Incorrect entry" error="You can enter only positive whole numbers."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Incorrect entry" error="You can enter only positive whole numbers."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Incorrect entry" error="You can enter only positive whole numbers."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Incorrect entry" error="You can enter only positive whole numbers."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Incorrect entry" error="You can enter only positive whole numbers."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Incorrect entry" error="You can enter only positive whole numbers."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Incorrect entry" error="You can enter only positive whole numbers."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Incorrect entry" error="You can enter only positive whole numbers."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Incorrect entry" error="You can enter only positive whole numbers."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Incorrect entry" error="You can enter only positive whole numbers."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Incorrect entry" error="You can enter only positive whole numbers."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Incorrect entry" error="You can enter only positive whole numbers."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Incorrect entry" error="You can enter only positive whole numbers."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Incorrect entry" error="You can enter only positive whole numbers."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Incorrect entry" error="You can enter only positive whole numbers."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Incorrect entry" error="You can enter only positive whole numbers."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Incorrect entry" error="You can enter only positive whole numbers."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Incorrect entry" error="You can enter only positive whole numbers."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Incorrect entry" error="You can enter only positive whole numbers."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Incorrect entry" error="You can enter only positive whole numbers."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Incorrect entry" error="You can enter only positive whole numbers."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Incorrect entry" error="You can enter only positive whole numbers."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Incorrect entry" error="You can enter only positive whole numbers."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Incorrect entry" error="You can enter only positive whole numbers."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Incorrect entry" error="You can enter only positive whole numbers."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Incorrect entry" error="You can enter only positive whole numbers."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Incorrect entry" error="You can enter only positive whole numbers."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Incorrect entry" error="You can enter only positive whole numbers."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Incorrect entry" error="You can enter only positive whole numbers."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Incorrect entry" error="You can enter only positive whole numbers."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Incorrect entry" error="You can enter only positive whole numbers."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Incorrect entry" error="You can enter only positive whole numbers."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Incorrect entry" error="You can enter only whole numbers."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Incorrect entry" error="You can enter only whole numbers."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Incorrect entry" error="You can enter only whole numbers."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Incorrect entry" error="You can enter only whole numbers."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Incorrect entry" error="You can enter only whole numbers."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Incorrect entry" error="You can enter only whole numbers."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Incorrect entry" error="You can enter only whole numbers."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Incorrect entry" error="You can enter only whole numbers."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Incorrect entry" error="You can enter only whole numbers."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Incorrect entry" error="You can enter only whole numbers."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Incorrect entry" error="You can enter only whole numbers."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Incorrect entry" error="You can enter only whole numbers."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Incorrect entry" error="You can enter only whole numbers."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Incorrect entry" error="You can enter only whole numbers."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Incorrect entry" error="You can enter only whole numbers."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Incorrect entry" error="You can enter only whole numbers."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Incorrect entry" error="You can enter only whole numbers."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Incorrect entry" error="You can enter only whole numbers."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Incorrect entry" error="You can enter only whole numbers."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Incorrect entry" error="You can enter only whole numbers."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Incorrect entry" error="You can enter only whole numbers."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Incorrect entry" error="You can enter only whole numbers."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Incorrect entry" error="You can enter only whole numbers."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Incorrect entry" error="You can enter only whole numbers."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Incorrect entry" error="You can enter only whole numbers."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Incorrect entry" error="You can enter only whole numbers."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Incorrect entry" error="You can enter only whole numbers."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Incorrect entry" error="You can enter only whole numbers."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Incorrect entry" error="You can enter only whole numbers."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Incorrect entry" error="You can enter only whole numbers."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Incorrect entry" error="You can enter only whole numbers."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Incorrect entry" error="You can enter only whole numbers."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Incorrect entry" error="You can enter only whole numbers."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Incorrect entry" error="You can enter only whole numbers."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Incorrect entry" error="You can enter only whole numbers."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Incorrect entry" error="You can enter only whole numbers."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Incorrect entry" error="You can enter only whole numbers."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Incorrect entry" error="You can enter only whole numbers."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Incorrect entry" error="You can enter only whole numbers."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Incorrect entry" error="You can enter only whole numbers."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Incorrect entry" error="You can enter only whole numbers."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Incorrect entry" error="You can enter only whole numbers."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Incorrect entry" error="You can enter only whole numbers."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Incorrect entry" error="You can enter only whole numbers."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Incorrect entry" error="You can enter only whole numbers."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Incorrect entry" error="You can enter only whole numbers."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Incorrect entry" error="You can enter only whole numbers."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Incorrect entry" error="You can enter only whole numbers."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Incorrect entry" error="You can enter only whole numbers."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Incorrect entry" error="You can enter only whole numbers."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Incorrect entry" error="You can enter only whole numbers."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Incorrect entry" error="You can enter only whole numbers."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Incorrect entry" error="You can enter only whole numbers."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Incorrect entry" error="You can enter only whole numbers."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Incorrect entry" error="You can enter only whole numbers."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Incorrect entry" error="You can enter only whole numbers."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Incorrect entry" error="You can enter only whole numbers."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Incorrect entry" error="You can enter only whole numbers."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Incorrect entry" error="You can enter only whole numbers."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Incorrect entry" error="You can enter only whole numbers."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Incorrect entry" error="You can enter only whole numbers."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Incorrect entry" error="You can enter only whole numbers."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Incorrect entry" error="You can enter only whole numbers."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Incorrect entry" error="You can enter only whole numbers."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Incorrect entry" error="You can enter only whole numbers."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Incorrect entry" error="You can enter only whole numbers."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Incorrect entry" error="You can enter only whole numbers."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Incorrect entry" error="You can enter only positive whole numbers."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Incorrect entry" error="You can enter only positive whole numbers."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Incorrect entry" error="You can enter only positive whole numbers."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Incorrect entry" error="You can enter only positive whole numbers."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Incorrect entry" error="You can enter only positive whole numbers."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Incorrect entry" error="You can enter only positive whole numbers."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Incorrect entry" error="You can enter only positive whole numbers."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Incorrect entry" error="You can enter only positive whole numbers."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Incorrect entry" error="You can enter only positive whole numbers."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36:I36 H33:I33 H13:I13 H49:I51 H15:I21">
      <formula1>999999999999</formula1>
    </dataValidation>
    <dataValidation type="whole" operator="lessThanOrEqual" allowBlank="1" showInputMessage="1" showErrorMessage="1" errorTitle="Incorrect entry" error="You can enter only negative whole numbers or a zero" sqref="H35:I35 H48:I48">
      <formula1>0</formula1>
    </dataValidation>
    <dataValidation type="whole" operator="greaterThanOrEqual" allowBlank="1" showInputMessage="1" showErrorMessage="1" errorTitle="Incorrect entry" error="You can enter only positive whole numbers" sqref="H8:I11 H52:I53 H23:I29 H38:I42">
      <formula1>0</formula1>
    </dataValidation>
    <dataValidation operator="lessThanOrEqual" allowBlank="1" showInputMessage="1" showErrorMessage="1" errorTitle="Incorrect entry" error="You can enter only negative whole numbers or a zero" sqref="H12:I12 H14:I14 H30:I32 H34:I34 H43:I47"/>
  </dataValidations>
  <printOptions/>
  <pageMargins left="0.71" right="0.22"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SheetLayoutView="80" workbookViewId="0" topLeftCell="A1">
      <selection activeCell="G3" sqref="G3:G4"/>
    </sheetView>
  </sheetViews>
  <sheetFormatPr defaultColWidth="9.140625" defaultRowHeight="12.75"/>
  <cols>
    <col min="1" max="4" width="9.140625" style="2" customWidth="1"/>
    <col min="5" max="5" width="10.140625" style="2" bestFit="1" customWidth="1"/>
    <col min="6" max="6" width="9.140625" style="2" customWidth="1"/>
    <col min="7" max="7" width="10.8515625" style="2" bestFit="1" customWidth="1"/>
    <col min="8" max="25" width="12.7109375" style="53" customWidth="1"/>
    <col min="26" max="29" width="9.140625" style="1" customWidth="1"/>
    <col min="30" max="261" width="9.140625" style="2" customWidth="1"/>
    <col min="262" max="262" width="10.140625" style="2" bestFit="1" customWidth="1"/>
    <col min="263" max="266" width="9.140625" style="2" customWidth="1"/>
    <col min="267" max="268" width="9.8515625" style="2" bestFit="1" customWidth="1"/>
    <col min="269" max="517" width="9.140625" style="2" customWidth="1"/>
    <col min="518" max="518" width="10.140625" style="2" bestFit="1" customWidth="1"/>
    <col min="519" max="522" width="9.140625" style="2" customWidth="1"/>
    <col min="523" max="524" width="9.8515625" style="2" bestFit="1" customWidth="1"/>
    <col min="525" max="773" width="9.140625" style="2" customWidth="1"/>
    <col min="774" max="774" width="10.140625" style="2" bestFit="1" customWidth="1"/>
    <col min="775" max="778" width="9.140625" style="2" customWidth="1"/>
    <col min="779" max="780" width="9.8515625" style="2" bestFit="1" customWidth="1"/>
    <col min="781" max="1029" width="9.140625" style="2" customWidth="1"/>
    <col min="1030" max="1030" width="10.140625" style="2" bestFit="1" customWidth="1"/>
    <col min="1031" max="1034" width="9.140625" style="2" customWidth="1"/>
    <col min="1035" max="1036" width="9.8515625" style="2" bestFit="1" customWidth="1"/>
    <col min="1037" max="1285" width="9.140625" style="2" customWidth="1"/>
    <col min="1286" max="1286" width="10.140625" style="2" bestFit="1" customWidth="1"/>
    <col min="1287" max="1290" width="9.140625" style="2" customWidth="1"/>
    <col min="1291" max="1292" width="9.8515625" style="2" bestFit="1" customWidth="1"/>
    <col min="1293" max="1541" width="9.140625" style="2" customWidth="1"/>
    <col min="1542" max="1542" width="10.140625" style="2" bestFit="1" customWidth="1"/>
    <col min="1543" max="1546" width="9.140625" style="2" customWidth="1"/>
    <col min="1547" max="1548" width="9.8515625" style="2" bestFit="1" customWidth="1"/>
    <col min="1549" max="1797" width="9.140625" style="2" customWidth="1"/>
    <col min="1798" max="1798" width="10.140625" style="2" bestFit="1" customWidth="1"/>
    <col min="1799" max="1802" width="9.140625" style="2" customWidth="1"/>
    <col min="1803" max="1804" width="9.8515625" style="2" bestFit="1" customWidth="1"/>
    <col min="1805" max="2053" width="9.140625" style="2" customWidth="1"/>
    <col min="2054" max="2054" width="10.140625" style="2" bestFit="1" customWidth="1"/>
    <col min="2055" max="2058" width="9.140625" style="2" customWidth="1"/>
    <col min="2059" max="2060" width="9.8515625" style="2" bestFit="1" customWidth="1"/>
    <col min="2061" max="2309" width="9.140625" style="2" customWidth="1"/>
    <col min="2310" max="2310" width="10.140625" style="2" bestFit="1" customWidth="1"/>
    <col min="2311" max="2314" width="9.140625" style="2" customWidth="1"/>
    <col min="2315" max="2316" width="9.8515625" style="2" bestFit="1" customWidth="1"/>
    <col min="2317" max="2565" width="9.140625" style="2" customWidth="1"/>
    <col min="2566" max="2566" width="10.140625" style="2" bestFit="1" customWidth="1"/>
    <col min="2567" max="2570" width="9.140625" style="2" customWidth="1"/>
    <col min="2571" max="2572" width="9.8515625" style="2" bestFit="1" customWidth="1"/>
    <col min="2573" max="2821" width="9.140625" style="2" customWidth="1"/>
    <col min="2822" max="2822" width="10.140625" style="2" bestFit="1" customWidth="1"/>
    <col min="2823" max="2826" width="9.140625" style="2" customWidth="1"/>
    <col min="2827" max="2828" width="9.8515625" style="2" bestFit="1" customWidth="1"/>
    <col min="2829" max="3077" width="9.140625" style="2" customWidth="1"/>
    <col min="3078" max="3078" width="10.140625" style="2" bestFit="1" customWidth="1"/>
    <col min="3079" max="3082" width="9.140625" style="2" customWidth="1"/>
    <col min="3083" max="3084" width="9.8515625" style="2" bestFit="1" customWidth="1"/>
    <col min="3085" max="3333" width="9.140625" style="2" customWidth="1"/>
    <col min="3334" max="3334" width="10.140625" style="2" bestFit="1" customWidth="1"/>
    <col min="3335" max="3338" width="9.140625" style="2" customWidth="1"/>
    <col min="3339" max="3340" width="9.8515625" style="2" bestFit="1" customWidth="1"/>
    <col min="3341" max="3589" width="9.140625" style="2" customWidth="1"/>
    <col min="3590" max="3590" width="10.140625" style="2" bestFit="1" customWidth="1"/>
    <col min="3591" max="3594" width="9.140625" style="2" customWidth="1"/>
    <col min="3595" max="3596" width="9.8515625" style="2" bestFit="1" customWidth="1"/>
    <col min="3597" max="3845" width="9.140625" style="2" customWidth="1"/>
    <col min="3846" max="3846" width="10.140625" style="2" bestFit="1" customWidth="1"/>
    <col min="3847" max="3850" width="9.140625" style="2" customWidth="1"/>
    <col min="3851" max="3852" width="9.8515625" style="2" bestFit="1" customWidth="1"/>
    <col min="3853" max="4101" width="9.140625" style="2" customWidth="1"/>
    <col min="4102" max="4102" width="10.140625" style="2" bestFit="1" customWidth="1"/>
    <col min="4103" max="4106" width="9.140625" style="2" customWidth="1"/>
    <col min="4107" max="4108" width="9.8515625" style="2" bestFit="1" customWidth="1"/>
    <col min="4109" max="4357" width="9.140625" style="2" customWidth="1"/>
    <col min="4358" max="4358" width="10.140625" style="2" bestFit="1" customWidth="1"/>
    <col min="4359" max="4362" width="9.140625" style="2" customWidth="1"/>
    <col min="4363" max="4364" width="9.8515625" style="2" bestFit="1" customWidth="1"/>
    <col min="4365" max="4613" width="9.140625" style="2" customWidth="1"/>
    <col min="4614" max="4614" width="10.140625" style="2" bestFit="1" customWidth="1"/>
    <col min="4615" max="4618" width="9.140625" style="2" customWidth="1"/>
    <col min="4619" max="4620" width="9.8515625" style="2" bestFit="1" customWidth="1"/>
    <col min="4621" max="4869" width="9.140625" style="2" customWidth="1"/>
    <col min="4870" max="4870" width="10.140625" style="2" bestFit="1" customWidth="1"/>
    <col min="4871" max="4874" width="9.140625" style="2" customWidth="1"/>
    <col min="4875" max="4876" width="9.8515625" style="2" bestFit="1" customWidth="1"/>
    <col min="4877" max="5125" width="9.140625" style="2" customWidth="1"/>
    <col min="5126" max="5126" width="10.140625" style="2" bestFit="1" customWidth="1"/>
    <col min="5127" max="5130" width="9.140625" style="2" customWidth="1"/>
    <col min="5131" max="5132" width="9.8515625" style="2" bestFit="1" customWidth="1"/>
    <col min="5133" max="5381" width="9.140625" style="2" customWidth="1"/>
    <col min="5382" max="5382" width="10.140625" style="2" bestFit="1" customWidth="1"/>
    <col min="5383" max="5386" width="9.140625" style="2" customWidth="1"/>
    <col min="5387" max="5388" width="9.8515625" style="2" bestFit="1" customWidth="1"/>
    <col min="5389" max="5637" width="9.140625" style="2" customWidth="1"/>
    <col min="5638" max="5638" width="10.140625" style="2" bestFit="1" customWidth="1"/>
    <col min="5639" max="5642" width="9.140625" style="2" customWidth="1"/>
    <col min="5643" max="5644" width="9.8515625" style="2" bestFit="1" customWidth="1"/>
    <col min="5645" max="5893" width="9.140625" style="2" customWidth="1"/>
    <col min="5894" max="5894" width="10.140625" style="2" bestFit="1" customWidth="1"/>
    <col min="5895" max="5898" width="9.140625" style="2" customWidth="1"/>
    <col min="5899" max="5900" width="9.8515625" style="2" bestFit="1" customWidth="1"/>
    <col min="5901" max="6149" width="9.140625" style="2" customWidth="1"/>
    <col min="6150" max="6150" width="10.140625" style="2" bestFit="1" customWidth="1"/>
    <col min="6151" max="6154" width="9.140625" style="2" customWidth="1"/>
    <col min="6155" max="6156" width="9.8515625" style="2" bestFit="1" customWidth="1"/>
    <col min="6157" max="6405" width="9.140625" style="2" customWidth="1"/>
    <col min="6406" max="6406" width="10.140625" style="2" bestFit="1" customWidth="1"/>
    <col min="6407" max="6410" width="9.140625" style="2" customWidth="1"/>
    <col min="6411" max="6412" width="9.8515625" style="2" bestFit="1" customWidth="1"/>
    <col min="6413" max="6661" width="9.140625" style="2" customWidth="1"/>
    <col min="6662" max="6662" width="10.140625" style="2" bestFit="1" customWidth="1"/>
    <col min="6663" max="6666" width="9.140625" style="2" customWidth="1"/>
    <col min="6667" max="6668" width="9.8515625" style="2" bestFit="1" customWidth="1"/>
    <col min="6669" max="6917" width="9.140625" style="2" customWidth="1"/>
    <col min="6918" max="6918" width="10.140625" style="2" bestFit="1" customWidth="1"/>
    <col min="6919" max="6922" width="9.140625" style="2" customWidth="1"/>
    <col min="6923" max="6924" width="9.8515625" style="2" bestFit="1" customWidth="1"/>
    <col min="6925" max="7173" width="9.140625" style="2" customWidth="1"/>
    <col min="7174" max="7174" width="10.140625" style="2" bestFit="1" customWidth="1"/>
    <col min="7175" max="7178" width="9.140625" style="2" customWidth="1"/>
    <col min="7179" max="7180" width="9.8515625" style="2" bestFit="1" customWidth="1"/>
    <col min="7181" max="7429" width="9.140625" style="2" customWidth="1"/>
    <col min="7430" max="7430" width="10.140625" style="2" bestFit="1" customWidth="1"/>
    <col min="7431" max="7434" width="9.140625" style="2" customWidth="1"/>
    <col min="7435" max="7436" width="9.8515625" style="2" bestFit="1" customWidth="1"/>
    <col min="7437" max="7685" width="9.140625" style="2" customWidth="1"/>
    <col min="7686" max="7686" width="10.140625" style="2" bestFit="1" customWidth="1"/>
    <col min="7687" max="7690" width="9.140625" style="2" customWidth="1"/>
    <col min="7691" max="7692" width="9.8515625" style="2" bestFit="1" customWidth="1"/>
    <col min="7693" max="7941" width="9.140625" style="2" customWidth="1"/>
    <col min="7942" max="7942" width="10.140625" style="2" bestFit="1" customWidth="1"/>
    <col min="7943" max="7946" width="9.140625" style="2" customWidth="1"/>
    <col min="7947" max="7948" width="9.8515625" style="2" bestFit="1" customWidth="1"/>
    <col min="7949" max="8197" width="9.140625" style="2" customWidth="1"/>
    <col min="8198" max="8198" width="10.140625" style="2" bestFit="1" customWidth="1"/>
    <col min="8199" max="8202" width="9.140625" style="2" customWidth="1"/>
    <col min="8203" max="8204" width="9.8515625" style="2" bestFit="1" customWidth="1"/>
    <col min="8205" max="8453" width="9.140625" style="2" customWidth="1"/>
    <col min="8454" max="8454" width="10.140625" style="2" bestFit="1" customWidth="1"/>
    <col min="8455" max="8458" width="9.140625" style="2" customWidth="1"/>
    <col min="8459" max="8460" width="9.8515625" style="2" bestFit="1" customWidth="1"/>
    <col min="8461" max="8709" width="9.140625" style="2" customWidth="1"/>
    <col min="8710" max="8710" width="10.140625" style="2" bestFit="1" customWidth="1"/>
    <col min="8711" max="8714" width="9.140625" style="2" customWidth="1"/>
    <col min="8715" max="8716" width="9.8515625" style="2" bestFit="1" customWidth="1"/>
    <col min="8717" max="8965" width="9.140625" style="2" customWidth="1"/>
    <col min="8966" max="8966" width="10.140625" style="2" bestFit="1" customWidth="1"/>
    <col min="8967" max="8970" width="9.140625" style="2" customWidth="1"/>
    <col min="8971" max="8972" width="9.8515625" style="2" bestFit="1" customWidth="1"/>
    <col min="8973" max="9221" width="9.140625" style="2" customWidth="1"/>
    <col min="9222" max="9222" width="10.140625" style="2" bestFit="1" customWidth="1"/>
    <col min="9223" max="9226" width="9.140625" style="2" customWidth="1"/>
    <col min="9227" max="9228" width="9.8515625" style="2" bestFit="1" customWidth="1"/>
    <col min="9229" max="9477" width="9.140625" style="2" customWidth="1"/>
    <col min="9478" max="9478" width="10.140625" style="2" bestFit="1" customWidth="1"/>
    <col min="9479" max="9482" width="9.140625" style="2" customWidth="1"/>
    <col min="9483" max="9484" width="9.8515625" style="2" bestFit="1" customWidth="1"/>
    <col min="9485" max="9733" width="9.140625" style="2" customWidth="1"/>
    <col min="9734" max="9734" width="10.140625" style="2" bestFit="1" customWidth="1"/>
    <col min="9735" max="9738" width="9.140625" style="2" customWidth="1"/>
    <col min="9739" max="9740" width="9.8515625" style="2" bestFit="1" customWidth="1"/>
    <col min="9741" max="9989" width="9.140625" style="2" customWidth="1"/>
    <col min="9990" max="9990" width="10.140625" style="2" bestFit="1" customWidth="1"/>
    <col min="9991" max="9994" width="9.140625" style="2" customWidth="1"/>
    <col min="9995" max="9996" width="9.8515625" style="2" bestFit="1" customWidth="1"/>
    <col min="9997" max="10245" width="9.140625" style="2" customWidth="1"/>
    <col min="10246" max="10246" width="10.140625" style="2" bestFit="1" customWidth="1"/>
    <col min="10247" max="10250" width="9.140625" style="2" customWidth="1"/>
    <col min="10251" max="10252" width="9.8515625" style="2" bestFit="1" customWidth="1"/>
    <col min="10253" max="10501" width="9.140625" style="2" customWidth="1"/>
    <col min="10502" max="10502" width="10.140625" style="2" bestFit="1" customWidth="1"/>
    <col min="10503" max="10506" width="9.140625" style="2" customWidth="1"/>
    <col min="10507" max="10508" width="9.8515625" style="2" bestFit="1" customWidth="1"/>
    <col min="10509" max="10757" width="9.140625" style="2" customWidth="1"/>
    <col min="10758" max="10758" width="10.140625" style="2" bestFit="1" customWidth="1"/>
    <col min="10759" max="10762" width="9.140625" style="2" customWidth="1"/>
    <col min="10763" max="10764" width="9.8515625" style="2" bestFit="1" customWidth="1"/>
    <col min="10765" max="11013" width="9.140625" style="2" customWidth="1"/>
    <col min="11014" max="11014" width="10.140625" style="2" bestFit="1" customWidth="1"/>
    <col min="11015" max="11018" width="9.140625" style="2" customWidth="1"/>
    <col min="11019" max="11020" width="9.8515625" style="2" bestFit="1" customWidth="1"/>
    <col min="11021" max="11269" width="9.140625" style="2" customWidth="1"/>
    <col min="11270" max="11270" width="10.140625" style="2" bestFit="1" customWidth="1"/>
    <col min="11271" max="11274" width="9.140625" style="2" customWidth="1"/>
    <col min="11275" max="11276" width="9.8515625" style="2" bestFit="1" customWidth="1"/>
    <col min="11277" max="11525" width="9.140625" style="2" customWidth="1"/>
    <col min="11526" max="11526" width="10.140625" style="2" bestFit="1" customWidth="1"/>
    <col min="11527" max="11530" width="9.140625" style="2" customWidth="1"/>
    <col min="11531" max="11532" width="9.8515625" style="2" bestFit="1" customWidth="1"/>
    <col min="11533" max="11781" width="9.140625" style="2" customWidth="1"/>
    <col min="11782" max="11782" width="10.140625" style="2" bestFit="1" customWidth="1"/>
    <col min="11783" max="11786" width="9.140625" style="2" customWidth="1"/>
    <col min="11787" max="11788" width="9.8515625" style="2" bestFit="1" customWidth="1"/>
    <col min="11789" max="12037" width="9.140625" style="2" customWidth="1"/>
    <col min="12038" max="12038" width="10.140625" style="2" bestFit="1" customWidth="1"/>
    <col min="12039" max="12042" width="9.140625" style="2" customWidth="1"/>
    <col min="12043" max="12044" width="9.8515625" style="2" bestFit="1" customWidth="1"/>
    <col min="12045" max="12293" width="9.140625" style="2" customWidth="1"/>
    <col min="12294" max="12294" width="10.140625" style="2" bestFit="1" customWidth="1"/>
    <col min="12295" max="12298" width="9.140625" style="2" customWidth="1"/>
    <col min="12299" max="12300" width="9.8515625" style="2" bestFit="1" customWidth="1"/>
    <col min="12301" max="12549" width="9.140625" style="2" customWidth="1"/>
    <col min="12550" max="12550" width="10.140625" style="2" bestFit="1" customWidth="1"/>
    <col min="12551" max="12554" width="9.140625" style="2" customWidth="1"/>
    <col min="12555" max="12556" width="9.8515625" style="2" bestFit="1" customWidth="1"/>
    <col min="12557" max="12805" width="9.140625" style="2" customWidth="1"/>
    <col min="12806" max="12806" width="10.140625" style="2" bestFit="1" customWidth="1"/>
    <col min="12807" max="12810" width="9.140625" style="2" customWidth="1"/>
    <col min="12811" max="12812" width="9.8515625" style="2" bestFit="1" customWidth="1"/>
    <col min="12813" max="13061" width="9.140625" style="2" customWidth="1"/>
    <col min="13062" max="13062" width="10.140625" style="2" bestFit="1" customWidth="1"/>
    <col min="13063" max="13066" width="9.140625" style="2" customWidth="1"/>
    <col min="13067" max="13068" width="9.8515625" style="2" bestFit="1" customWidth="1"/>
    <col min="13069" max="13317" width="9.140625" style="2" customWidth="1"/>
    <col min="13318" max="13318" width="10.140625" style="2" bestFit="1" customWidth="1"/>
    <col min="13319" max="13322" width="9.140625" style="2" customWidth="1"/>
    <col min="13323" max="13324" width="9.8515625" style="2" bestFit="1" customWidth="1"/>
    <col min="13325" max="13573" width="9.140625" style="2" customWidth="1"/>
    <col min="13574" max="13574" width="10.140625" style="2" bestFit="1" customWidth="1"/>
    <col min="13575" max="13578" width="9.140625" style="2" customWidth="1"/>
    <col min="13579" max="13580" width="9.8515625" style="2" bestFit="1" customWidth="1"/>
    <col min="13581" max="13829" width="9.140625" style="2" customWidth="1"/>
    <col min="13830" max="13830" width="10.140625" style="2" bestFit="1" customWidth="1"/>
    <col min="13831" max="13834" width="9.140625" style="2" customWidth="1"/>
    <col min="13835" max="13836" width="9.8515625" style="2" bestFit="1" customWidth="1"/>
    <col min="13837" max="14085" width="9.140625" style="2" customWidth="1"/>
    <col min="14086" max="14086" width="10.140625" style="2" bestFit="1" customWidth="1"/>
    <col min="14087" max="14090" width="9.140625" style="2" customWidth="1"/>
    <col min="14091" max="14092" width="9.8515625" style="2" bestFit="1" customWidth="1"/>
    <col min="14093" max="14341" width="9.140625" style="2" customWidth="1"/>
    <col min="14342" max="14342" width="10.140625" style="2" bestFit="1" customWidth="1"/>
    <col min="14343" max="14346" width="9.140625" style="2" customWidth="1"/>
    <col min="14347" max="14348" width="9.8515625" style="2" bestFit="1" customWidth="1"/>
    <col min="14349" max="14597" width="9.140625" style="2" customWidth="1"/>
    <col min="14598" max="14598" width="10.140625" style="2" bestFit="1" customWidth="1"/>
    <col min="14599" max="14602" width="9.140625" style="2" customWidth="1"/>
    <col min="14603" max="14604" width="9.8515625" style="2" bestFit="1" customWidth="1"/>
    <col min="14605" max="14853" width="9.140625" style="2" customWidth="1"/>
    <col min="14854" max="14854" width="10.140625" style="2" bestFit="1" customWidth="1"/>
    <col min="14855" max="14858" width="9.140625" style="2" customWidth="1"/>
    <col min="14859" max="14860" width="9.8515625" style="2" bestFit="1" customWidth="1"/>
    <col min="14861" max="15109" width="9.140625" style="2" customWidth="1"/>
    <col min="15110" max="15110" width="10.140625" style="2" bestFit="1" customWidth="1"/>
    <col min="15111" max="15114" width="9.140625" style="2" customWidth="1"/>
    <col min="15115" max="15116" width="9.8515625" style="2" bestFit="1" customWidth="1"/>
    <col min="15117" max="15365" width="9.140625" style="2" customWidth="1"/>
    <col min="15366" max="15366" width="10.140625" style="2" bestFit="1" customWidth="1"/>
    <col min="15367" max="15370" width="9.140625" style="2" customWidth="1"/>
    <col min="15371" max="15372" width="9.8515625" style="2" bestFit="1" customWidth="1"/>
    <col min="15373" max="15621" width="9.140625" style="2" customWidth="1"/>
    <col min="15622" max="15622" width="10.140625" style="2" bestFit="1" customWidth="1"/>
    <col min="15623" max="15626" width="9.140625" style="2" customWidth="1"/>
    <col min="15627" max="15628" width="9.8515625" style="2" bestFit="1" customWidth="1"/>
    <col min="15629" max="15877" width="9.140625" style="2" customWidth="1"/>
    <col min="15878" max="15878" width="10.140625" style="2" bestFit="1" customWidth="1"/>
    <col min="15879" max="15882" width="9.140625" style="2" customWidth="1"/>
    <col min="15883" max="15884" width="9.8515625" style="2" bestFit="1" customWidth="1"/>
    <col min="15885" max="16133" width="9.140625" style="2" customWidth="1"/>
    <col min="16134" max="16134" width="10.140625" style="2" bestFit="1" customWidth="1"/>
    <col min="16135" max="16138" width="9.140625" style="2" customWidth="1"/>
    <col min="16139" max="16140" width="9.8515625" style="2" bestFit="1" customWidth="1"/>
    <col min="16141" max="16384" width="9.140625" style="2" customWidth="1"/>
  </cols>
  <sheetData>
    <row r="1" spans="1:11" ht="12.75">
      <c r="A1" s="315" t="s">
        <v>325</v>
      </c>
      <c r="B1" s="316"/>
      <c r="C1" s="316"/>
      <c r="D1" s="316"/>
      <c r="E1" s="316"/>
      <c r="F1" s="316"/>
      <c r="G1" s="316"/>
      <c r="H1" s="316"/>
      <c r="I1" s="316"/>
      <c r="J1" s="316"/>
      <c r="K1" s="66"/>
    </row>
    <row r="2" spans="1:24" ht="15.75">
      <c r="A2" s="3"/>
      <c r="B2" s="4"/>
      <c r="C2" s="317" t="s">
        <v>326</v>
      </c>
      <c r="D2" s="317"/>
      <c r="E2" s="5">
        <v>44562</v>
      </c>
      <c r="F2" s="6" t="s">
        <v>327</v>
      </c>
      <c r="G2" s="5">
        <v>44926</v>
      </c>
      <c r="H2" s="67"/>
      <c r="I2" s="67"/>
      <c r="J2" s="67"/>
      <c r="K2" s="66"/>
      <c r="X2" s="68" t="s">
        <v>328</v>
      </c>
    </row>
    <row r="3" spans="1:25" ht="13.5" customHeight="1" thickBot="1">
      <c r="A3" s="318" t="s">
        <v>329</v>
      </c>
      <c r="B3" s="319"/>
      <c r="C3" s="319"/>
      <c r="D3" s="319"/>
      <c r="E3" s="319"/>
      <c r="F3" s="319"/>
      <c r="G3" s="322" t="s">
        <v>330</v>
      </c>
      <c r="H3" s="306" t="s">
        <v>331</v>
      </c>
      <c r="I3" s="306"/>
      <c r="J3" s="306"/>
      <c r="K3" s="306"/>
      <c r="L3" s="306"/>
      <c r="M3" s="306"/>
      <c r="N3" s="306"/>
      <c r="O3" s="306"/>
      <c r="P3" s="306"/>
      <c r="Q3" s="306"/>
      <c r="R3" s="306"/>
      <c r="S3" s="306"/>
      <c r="T3" s="306"/>
      <c r="U3" s="306"/>
      <c r="V3" s="306"/>
      <c r="W3" s="306"/>
      <c r="X3" s="306" t="s">
        <v>332</v>
      </c>
      <c r="Y3" s="308" t="s">
        <v>333</v>
      </c>
    </row>
    <row r="4" spans="1:25" ht="90.75" thickBot="1">
      <c r="A4" s="320"/>
      <c r="B4" s="321"/>
      <c r="C4" s="321"/>
      <c r="D4" s="321"/>
      <c r="E4" s="321"/>
      <c r="F4" s="321"/>
      <c r="G4" s="323"/>
      <c r="H4" s="69" t="s">
        <v>334</v>
      </c>
      <c r="I4" s="69" t="s">
        <v>335</v>
      </c>
      <c r="J4" s="69" t="s">
        <v>336</v>
      </c>
      <c r="K4" s="69" t="s">
        <v>337</v>
      </c>
      <c r="L4" s="69" t="s">
        <v>338</v>
      </c>
      <c r="M4" s="69" t="s">
        <v>339</v>
      </c>
      <c r="N4" s="69" t="s">
        <v>340</v>
      </c>
      <c r="O4" s="69" t="s">
        <v>341</v>
      </c>
      <c r="P4" s="111" t="s">
        <v>437</v>
      </c>
      <c r="Q4" s="69" t="s">
        <v>342</v>
      </c>
      <c r="R4" s="69" t="s">
        <v>343</v>
      </c>
      <c r="S4" s="111" t="s">
        <v>439</v>
      </c>
      <c r="T4" s="111" t="s">
        <v>441</v>
      </c>
      <c r="U4" s="69" t="s">
        <v>344</v>
      </c>
      <c r="V4" s="69" t="s">
        <v>345</v>
      </c>
      <c r="W4" s="69" t="s">
        <v>346</v>
      </c>
      <c r="X4" s="307"/>
      <c r="Y4" s="309"/>
    </row>
    <row r="5" spans="1:25" ht="22.5">
      <c r="A5" s="310">
        <v>1</v>
      </c>
      <c r="B5" s="311"/>
      <c r="C5" s="311"/>
      <c r="D5" s="311"/>
      <c r="E5" s="311"/>
      <c r="F5" s="311"/>
      <c r="G5" s="7">
        <v>2</v>
      </c>
      <c r="H5" s="70" t="s">
        <v>347</v>
      </c>
      <c r="I5" s="71" t="s">
        <v>348</v>
      </c>
      <c r="J5" s="70" t="s">
        <v>349</v>
      </c>
      <c r="K5" s="71" t="s">
        <v>350</v>
      </c>
      <c r="L5" s="70" t="s">
        <v>351</v>
      </c>
      <c r="M5" s="71" t="s">
        <v>352</v>
      </c>
      <c r="N5" s="70" t="s">
        <v>353</v>
      </c>
      <c r="O5" s="71" t="s">
        <v>354</v>
      </c>
      <c r="P5" s="70" t="s">
        <v>355</v>
      </c>
      <c r="Q5" s="71" t="s">
        <v>356</v>
      </c>
      <c r="R5" s="70" t="s">
        <v>357</v>
      </c>
      <c r="S5" s="70" t="s">
        <v>438</v>
      </c>
      <c r="T5" s="70" t="s">
        <v>440</v>
      </c>
      <c r="U5" s="70" t="s">
        <v>442</v>
      </c>
      <c r="V5" s="70" t="s">
        <v>443</v>
      </c>
      <c r="W5" s="70" t="s">
        <v>445</v>
      </c>
      <c r="X5" s="70">
        <v>19</v>
      </c>
      <c r="Y5" s="72" t="s">
        <v>444</v>
      </c>
    </row>
    <row r="6" spans="1:25" ht="12.75">
      <c r="A6" s="312" t="s">
        <v>358</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ht="12.75">
      <c r="A7" s="304" t="s">
        <v>359</v>
      </c>
      <c r="B7" s="304"/>
      <c r="C7" s="304"/>
      <c r="D7" s="304"/>
      <c r="E7" s="304"/>
      <c r="F7" s="304"/>
      <c r="G7" s="8">
        <v>1</v>
      </c>
      <c r="H7" s="73">
        <v>19016430</v>
      </c>
      <c r="I7" s="73">
        <v>84195807</v>
      </c>
      <c r="J7" s="73">
        <v>3496923</v>
      </c>
      <c r="K7" s="73">
        <v>800000</v>
      </c>
      <c r="L7" s="73">
        <v>0</v>
      </c>
      <c r="M7" s="73">
        <v>0</v>
      </c>
      <c r="N7" s="73">
        <v>0</v>
      </c>
      <c r="O7" s="73">
        <v>51673648</v>
      </c>
      <c r="P7" s="73">
        <v>0</v>
      </c>
      <c r="Q7" s="73">
        <v>0</v>
      </c>
      <c r="R7" s="73">
        <v>0</v>
      </c>
      <c r="S7" s="73">
        <v>0</v>
      </c>
      <c r="T7" s="73">
        <v>0</v>
      </c>
      <c r="U7" s="73">
        <v>-117498756</v>
      </c>
      <c r="V7" s="73">
        <v>33228749</v>
      </c>
      <c r="W7" s="74">
        <f>H7+I7+J7+K7-L7+M7+N7+O7+P7+Q7+R7+U7+V7+S7+T7</f>
        <v>74912801</v>
      </c>
      <c r="X7" s="73">
        <v>0</v>
      </c>
      <c r="Y7" s="74">
        <f>W7+X7</f>
        <v>74912801</v>
      </c>
    </row>
    <row r="8" spans="1:25" ht="12.75">
      <c r="A8" s="297" t="s">
        <v>360</v>
      </c>
      <c r="B8" s="297"/>
      <c r="C8" s="297"/>
      <c r="D8" s="297"/>
      <c r="E8" s="297"/>
      <c r="F8" s="297"/>
      <c r="G8" s="8">
        <v>2</v>
      </c>
      <c r="H8" s="73">
        <v>0</v>
      </c>
      <c r="I8" s="73">
        <v>0</v>
      </c>
      <c r="J8" s="73">
        <v>0</v>
      </c>
      <c r="K8" s="73">
        <v>0</v>
      </c>
      <c r="L8" s="73">
        <v>0</v>
      </c>
      <c r="M8" s="73">
        <v>0</v>
      </c>
      <c r="N8" s="73">
        <v>0</v>
      </c>
      <c r="O8" s="73">
        <v>0</v>
      </c>
      <c r="P8" s="73">
        <v>0</v>
      </c>
      <c r="Q8" s="73">
        <v>0</v>
      </c>
      <c r="R8" s="73">
        <v>0</v>
      </c>
      <c r="S8" s="73">
        <v>0</v>
      </c>
      <c r="T8" s="73">
        <v>0</v>
      </c>
      <c r="U8" s="73">
        <v>0</v>
      </c>
      <c r="V8" s="73">
        <v>0</v>
      </c>
      <c r="W8" s="74">
        <f aca="true" t="shared" si="0" ref="W8:W9">H8+I8+J8+K8-L8+M8+N8+O8+P8+Q8+R8+U8+V8+S8+T8</f>
        <v>0</v>
      </c>
      <c r="X8" s="73">
        <v>0</v>
      </c>
      <c r="Y8" s="74">
        <f aca="true" t="shared" si="1" ref="Y8:Y9">W8+X8</f>
        <v>0</v>
      </c>
    </row>
    <row r="9" spans="1:25" ht="12.75">
      <c r="A9" s="297" t="s">
        <v>361</v>
      </c>
      <c r="B9" s="297"/>
      <c r="C9" s="297"/>
      <c r="D9" s="297"/>
      <c r="E9" s="297"/>
      <c r="F9" s="297"/>
      <c r="G9" s="8">
        <v>3</v>
      </c>
      <c r="H9" s="73">
        <v>0</v>
      </c>
      <c r="I9" s="73">
        <v>0</v>
      </c>
      <c r="J9" s="73">
        <v>0</v>
      </c>
      <c r="K9" s="73">
        <v>0</v>
      </c>
      <c r="L9" s="73">
        <v>0</v>
      </c>
      <c r="M9" s="73">
        <v>0</v>
      </c>
      <c r="N9" s="73">
        <v>0</v>
      </c>
      <c r="O9" s="73">
        <v>0</v>
      </c>
      <c r="P9" s="73">
        <v>0</v>
      </c>
      <c r="Q9" s="73">
        <v>0</v>
      </c>
      <c r="R9" s="73">
        <v>0</v>
      </c>
      <c r="S9" s="73">
        <v>0</v>
      </c>
      <c r="T9" s="73">
        <v>0</v>
      </c>
      <c r="U9" s="73">
        <v>0</v>
      </c>
      <c r="V9" s="73">
        <v>0</v>
      </c>
      <c r="W9" s="74">
        <f t="shared" si="0"/>
        <v>0</v>
      </c>
      <c r="X9" s="73">
        <v>0</v>
      </c>
      <c r="Y9" s="74">
        <f t="shared" si="1"/>
        <v>0</v>
      </c>
    </row>
    <row r="10" spans="1:25" ht="22.5" customHeight="1">
      <c r="A10" s="305" t="s">
        <v>362</v>
      </c>
      <c r="B10" s="305"/>
      <c r="C10" s="305"/>
      <c r="D10" s="305"/>
      <c r="E10" s="305"/>
      <c r="F10" s="305"/>
      <c r="G10" s="9">
        <v>4</v>
      </c>
      <c r="H10" s="75">
        <f>H7+H8+H9</f>
        <v>19016430</v>
      </c>
      <c r="I10" s="75">
        <f aca="true" t="shared" si="2" ref="I10:Y10">I7+I8+I9</f>
        <v>84195807</v>
      </c>
      <c r="J10" s="75">
        <f t="shared" si="2"/>
        <v>3496923</v>
      </c>
      <c r="K10" s="75">
        <f t="shared" si="2"/>
        <v>800000</v>
      </c>
      <c r="L10" s="75">
        <f t="shared" si="2"/>
        <v>0</v>
      </c>
      <c r="M10" s="75">
        <f t="shared" si="2"/>
        <v>0</v>
      </c>
      <c r="N10" s="75">
        <f t="shared" si="2"/>
        <v>0</v>
      </c>
      <c r="O10" s="75">
        <f t="shared" si="2"/>
        <v>51673648</v>
      </c>
      <c r="P10" s="75">
        <f t="shared" si="2"/>
        <v>0</v>
      </c>
      <c r="Q10" s="75">
        <f t="shared" si="2"/>
        <v>0</v>
      </c>
      <c r="R10" s="75">
        <f t="shared" si="2"/>
        <v>0</v>
      </c>
      <c r="S10" s="75">
        <f t="shared" si="2"/>
        <v>0</v>
      </c>
      <c r="T10" s="75">
        <f t="shared" si="2"/>
        <v>0</v>
      </c>
      <c r="U10" s="75">
        <f t="shared" si="2"/>
        <v>-117498756</v>
      </c>
      <c r="V10" s="75">
        <f t="shared" si="2"/>
        <v>33228749</v>
      </c>
      <c r="W10" s="75">
        <f t="shared" si="2"/>
        <v>74912801</v>
      </c>
      <c r="X10" s="75">
        <f t="shared" si="2"/>
        <v>0</v>
      </c>
      <c r="Y10" s="75">
        <f t="shared" si="2"/>
        <v>74912801</v>
      </c>
    </row>
    <row r="11" spans="1:25" ht="12.75">
      <c r="A11" s="297" t="s">
        <v>363</v>
      </c>
      <c r="B11" s="297"/>
      <c r="C11" s="297"/>
      <c r="D11" s="297"/>
      <c r="E11" s="297"/>
      <c r="F11" s="297"/>
      <c r="G11" s="8">
        <v>5</v>
      </c>
      <c r="H11" s="77">
        <v>0</v>
      </c>
      <c r="I11" s="77">
        <v>0</v>
      </c>
      <c r="J11" s="77">
        <v>0</v>
      </c>
      <c r="K11" s="77">
        <v>0</v>
      </c>
      <c r="L11" s="77">
        <v>0</v>
      </c>
      <c r="M11" s="77">
        <v>0</v>
      </c>
      <c r="N11" s="77">
        <v>0</v>
      </c>
      <c r="O11" s="77">
        <v>0</v>
      </c>
      <c r="P11" s="77">
        <v>0</v>
      </c>
      <c r="Q11" s="77">
        <v>0</v>
      </c>
      <c r="R11" s="77">
        <v>0</v>
      </c>
      <c r="S11" s="77"/>
      <c r="T11" s="77"/>
      <c r="U11" s="77">
        <v>0</v>
      </c>
      <c r="V11" s="73">
        <v>42843731</v>
      </c>
      <c r="W11" s="74">
        <f aca="true" t="shared" si="3" ref="W11:W29">H11+I11+J11+K11-L11+M11+N11+O11+P11+Q11+R11+U11+V11+S11+T11</f>
        <v>42843731</v>
      </c>
      <c r="X11" s="73">
        <v>0</v>
      </c>
      <c r="Y11" s="74">
        <f aca="true" t="shared" si="4" ref="Y11:Y29">W11+X11</f>
        <v>42843731</v>
      </c>
    </row>
    <row r="12" spans="1:25" ht="12.75">
      <c r="A12" s="297" t="s">
        <v>364</v>
      </c>
      <c r="B12" s="297"/>
      <c r="C12" s="297"/>
      <c r="D12" s="297"/>
      <c r="E12" s="297"/>
      <c r="F12" s="297"/>
      <c r="G12" s="8">
        <v>6</v>
      </c>
      <c r="H12" s="77">
        <v>0</v>
      </c>
      <c r="I12" s="77">
        <v>0</v>
      </c>
      <c r="J12" s="77">
        <v>0</v>
      </c>
      <c r="K12" s="77">
        <v>0</v>
      </c>
      <c r="L12" s="77">
        <v>0</v>
      </c>
      <c r="M12" s="77">
        <v>0</v>
      </c>
      <c r="N12" s="73">
        <v>0</v>
      </c>
      <c r="O12" s="77">
        <v>0</v>
      </c>
      <c r="P12" s="77">
        <v>0</v>
      </c>
      <c r="Q12" s="77">
        <v>0</v>
      </c>
      <c r="R12" s="77">
        <v>0</v>
      </c>
      <c r="S12" s="77"/>
      <c r="T12" s="77"/>
      <c r="U12" s="77">
        <v>0</v>
      </c>
      <c r="V12" s="77">
        <v>0</v>
      </c>
      <c r="W12" s="74">
        <f t="shared" si="3"/>
        <v>0</v>
      </c>
      <c r="X12" s="73">
        <v>0</v>
      </c>
      <c r="Y12" s="74">
        <f t="shared" si="4"/>
        <v>0</v>
      </c>
    </row>
    <row r="13" spans="1:25" ht="26.25" customHeight="1">
      <c r="A13" s="297" t="s">
        <v>365</v>
      </c>
      <c r="B13" s="297"/>
      <c r="C13" s="297"/>
      <c r="D13" s="297"/>
      <c r="E13" s="297"/>
      <c r="F13" s="297"/>
      <c r="G13" s="8">
        <v>7</v>
      </c>
      <c r="H13" s="77">
        <v>0</v>
      </c>
      <c r="I13" s="77">
        <v>0</v>
      </c>
      <c r="J13" s="77">
        <v>0</v>
      </c>
      <c r="K13" s="77">
        <v>0</v>
      </c>
      <c r="L13" s="77">
        <v>0</v>
      </c>
      <c r="M13" s="77">
        <v>0</v>
      </c>
      <c r="N13" s="77">
        <v>0</v>
      </c>
      <c r="O13" s="73">
        <v>-3002247</v>
      </c>
      <c r="P13" s="77">
        <v>0</v>
      </c>
      <c r="Q13" s="77">
        <v>0</v>
      </c>
      <c r="R13" s="77">
        <v>0</v>
      </c>
      <c r="S13" s="77"/>
      <c r="T13" s="77"/>
      <c r="U13" s="73">
        <v>3002247</v>
      </c>
      <c r="V13" s="73">
        <v>0</v>
      </c>
      <c r="W13" s="74">
        <f t="shared" si="3"/>
        <v>0</v>
      </c>
      <c r="X13" s="73">
        <v>0</v>
      </c>
      <c r="Y13" s="74">
        <f t="shared" si="4"/>
        <v>0</v>
      </c>
    </row>
    <row r="14" spans="1:25" ht="29.25" customHeight="1">
      <c r="A14" s="297" t="s">
        <v>446</v>
      </c>
      <c r="B14" s="297"/>
      <c r="C14" s="297"/>
      <c r="D14" s="297"/>
      <c r="E14" s="297"/>
      <c r="F14" s="297"/>
      <c r="G14" s="8">
        <v>8</v>
      </c>
      <c r="H14" s="77">
        <v>0</v>
      </c>
      <c r="I14" s="77">
        <v>0</v>
      </c>
      <c r="J14" s="77">
        <v>0</v>
      </c>
      <c r="K14" s="77">
        <v>0</v>
      </c>
      <c r="L14" s="77">
        <v>0</v>
      </c>
      <c r="M14" s="77">
        <v>0</v>
      </c>
      <c r="N14" s="77">
        <v>0</v>
      </c>
      <c r="O14" s="77">
        <v>0</v>
      </c>
      <c r="P14" s="73">
        <v>0</v>
      </c>
      <c r="Q14" s="77">
        <v>0</v>
      </c>
      <c r="R14" s="77">
        <v>0</v>
      </c>
      <c r="S14" s="77"/>
      <c r="T14" s="77"/>
      <c r="U14" s="73">
        <v>0</v>
      </c>
      <c r="V14" s="73">
        <v>0</v>
      </c>
      <c r="W14" s="74">
        <f t="shared" si="3"/>
        <v>0</v>
      </c>
      <c r="X14" s="73">
        <v>0</v>
      </c>
      <c r="Y14" s="74">
        <f t="shared" si="4"/>
        <v>0</v>
      </c>
    </row>
    <row r="15" spans="1:25" ht="12.75">
      <c r="A15" s="297" t="s">
        <v>366</v>
      </c>
      <c r="B15" s="297"/>
      <c r="C15" s="297"/>
      <c r="D15" s="297"/>
      <c r="E15" s="297"/>
      <c r="F15" s="297"/>
      <c r="G15" s="8">
        <v>9</v>
      </c>
      <c r="H15" s="77">
        <v>0</v>
      </c>
      <c r="I15" s="77">
        <v>0</v>
      </c>
      <c r="J15" s="77">
        <v>0</v>
      </c>
      <c r="K15" s="77">
        <v>0</v>
      </c>
      <c r="L15" s="77">
        <v>0</v>
      </c>
      <c r="M15" s="77">
        <v>0</v>
      </c>
      <c r="N15" s="77">
        <v>0</v>
      </c>
      <c r="O15" s="77">
        <v>0</v>
      </c>
      <c r="P15" s="77">
        <v>0</v>
      </c>
      <c r="Q15" s="73">
        <v>0</v>
      </c>
      <c r="R15" s="77">
        <v>0</v>
      </c>
      <c r="S15" s="77"/>
      <c r="T15" s="77"/>
      <c r="U15" s="73">
        <v>0</v>
      </c>
      <c r="V15" s="73">
        <v>0</v>
      </c>
      <c r="W15" s="74">
        <f t="shared" si="3"/>
        <v>0</v>
      </c>
      <c r="X15" s="73">
        <v>0</v>
      </c>
      <c r="Y15" s="74">
        <f t="shared" si="4"/>
        <v>0</v>
      </c>
    </row>
    <row r="16" spans="1:25" ht="28.5" customHeight="1">
      <c r="A16" s="297" t="s">
        <v>367</v>
      </c>
      <c r="B16" s="297"/>
      <c r="C16" s="297"/>
      <c r="D16" s="297"/>
      <c r="E16" s="297"/>
      <c r="F16" s="297"/>
      <c r="G16" s="8">
        <v>10</v>
      </c>
      <c r="H16" s="77">
        <v>0</v>
      </c>
      <c r="I16" s="77">
        <v>0</v>
      </c>
      <c r="J16" s="77">
        <v>0</v>
      </c>
      <c r="K16" s="77">
        <v>0</v>
      </c>
      <c r="L16" s="77">
        <v>0</v>
      </c>
      <c r="M16" s="77">
        <v>0</v>
      </c>
      <c r="N16" s="77">
        <v>0</v>
      </c>
      <c r="O16" s="77">
        <v>0</v>
      </c>
      <c r="P16" s="77">
        <v>0</v>
      </c>
      <c r="Q16" s="77">
        <v>0</v>
      </c>
      <c r="R16" s="73">
        <v>0</v>
      </c>
      <c r="S16" s="73">
        <v>0</v>
      </c>
      <c r="T16" s="73">
        <v>0</v>
      </c>
      <c r="U16" s="73">
        <v>0</v>
      </c>
      <c r="V16" s="73">
        <v>0</v>
      </c>
      <c r="W16" s="74">
        <f t="shared" si="3"/>
        <v>0</v>
      </c>
      <c r="X16" s="73">
        <v>0</v>
      </c>
      <c r="Y16" s="74">
        <f t="shared" si="4"/>
        <v>0</v>
      </c>
    </row>
    <row r="17" spans="1:25" ht="23.25" customHeight="1">
      <c r="A17" s="297" t="s">
        <v>368</v>
      </c>
      <c r="B17" s="297"/>
      <c r="C17" s="297"/>
      <c r="D17" s="297"/>
      <c r="E17" s="297"/>
      <c r="F17" s="297"/>
      <c r="G17" s="8">
        <v>11</v>
      </c>
      <c r="H17" s="77">
        <v>0</v>
      </c>
      <c r="I17" s="77">
        <v>0</v>
      </c>
      <c r="J17" s="77">
        <v>0</v>
      </c>
      <c r="K17" s="77">
        <v>0</v>
      </c>
      <c r="L17" s="77">
        <v>0</v>
      </c>
      <c r="M17" s="77">
        <v>0</v>
      </c>
      <c r="N17" s="73">
        <v>0</v>
      </c>
      <c r="O17" s="73">
        <v>0</v>
      </c>
      <c r="P17" s="73">
        <v>0</v>
      </c>
      <c r="Q17" s="73">
        <v>0</v>
      </c>
      <c r="R17" s="73">
        <v>0</v>
      </c>
      <c r="S17" s="73">
        <v>0</v>
      </c>
      <c r="T17" s="73">
        <v>0</v>
      </c>
      <c r="U17" s="73">
        <v>0</v>
      </c>
      <c r="V17" s="73">
        <v>0</v>
      </c>
      <c r="W17" s="74">
        <f t="shared" si="3"/>
        <v>0</v>
      </c>
      <c r="X17" s="73">
        <v>0</v>
      </c>
      <c r="Y17" s="74">
        <f t="shared" si="4"/>
        <v>0</v>
      </c>
    </row>
    <row r="18" spans="1:25" ht="12.75">
      <c r="A18" s="297" t="s">
        <v>369</v>
      </c>
      <c r="B18" s="297"/>
      <c r="C18" s="297"/>
      <c r="D18" s="297"/>
      <c r="E18" s="297"/>
      <c r="F18" s="297"/>
      <c r="G18" s="8">
        <v>12</v>
      </c>
      <c r="H18" s="77">
        <v>0</v>
      </c>
      <c r="I18" s="77">
        <v>0</v>
      </c>
      <c r="J18" s="77">
        <v>0</v>
      </c>
      <c r="K18" s="77">
        <v>0</v>
      </c>
      <c r="L18" s="77">
        <v>0</v>
      </c>
      <c r="M18" s="77">
        <v>0</v>
      </c>
      <c r="N18" s="73">
        <v>0</v>
      </c>
      <c r="O18" s="73">
        <v>0</v>
      </c>
      <c r="P18" s="73">
        <v>0</v>
      </c>
      <c r="Q18" s="73">
        <v>0</v>
      </c>
      <c r="R18" s="73">
        <v>0</v>
      </c>
      <c r="S18" s="73">
        <v>0</v>
      </c>
      <c r="T18" s="73">
        <v>0</v>
      </c>
      <c r="U18" s="73">
        <v>0</v>
      </c>
      <c r="V18" s="73">
        <v>0</v>
      </c>
      <c r="W18" s="74">
        <f t="shared" si="3"/>
        <v>0</v>
      </c>
      <c r="X18" s="73">
        <v>0</v>
      </c>
      <c r="Y18" s="74">
        <f t="shared" si="4"/>
        <v>0</v>
      </c>
    </row>
    <row r="19" spans="1:25" ht="12.75">
      <c r="A19" s="297" t="s">
        <v>370</v>
      </c>
      <c r="B19" s="297"/>
      <c r="C19" s="297"/>
      <c r="D19" s="297"/>
      <c r="E19" s="297"/>
      <c r="F19" s="297"/>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74">
        <f t="shared" si="3"/>
        <v>0</v>
      </c>
      <c r="X19" s="73">
        <v>0</v>
      </c>
      <c r="Y19" s="74">
        <f t="shared" si="4"/>
        <v>0</v>
      </c>
    </row>
    <row r="20" spans="1:25" ht="12.75">
      <c r="A20" s="297" t="s">
        <v>371</v>
      </c>
      <c r="B20" s="297"/>
      <c r="C20" s="297"/>
      <c r="D20" s="297"/>
      <c r="E20" s="297"/>
      <c r="F20" s="297"/>
      <c r="G20" s="8">
        <v>14</v>
      </c>
      <c r="H20" s="77">
        <v>0</v>
      </c>
      <c r="I20" s="77">
        <v>0</v>
      </c>
      <c r="J20" s="77">
        <v>0</v>
      </c>
      <c r="K20" s="77">
        <v>0</v>
      </c>
      <c r="L20" s="77">
        <v>0</v>
      </c>
      <c r="M20" s="77">
        <v>0</v>
      </c>
      <c r="N20" s="73">
        <v>0</v>
      </c>
      <c r="O20" s="73">
        <v>0</v>
      </c>
      <c r="P20" s="73">
        <v>0</v>
      </c>
      <c r="Q20" s="73">
        <v>0</v>
      </c>
      <c r="R20" s="73">
        <v>0</v>
      </c>
      <c r="S20" s="73">
        <v>0</v>
      </c>
      <c r="T20" s="73">
        <v>0</v>
      </c>
      <c r="U20" s="73">
        <v>0</v>
      </c>
      <c r="V20" s="73">
        <v>0</v>
      </c>
      <c r="W20" s="74">
        <f t="shared" si="3"/>
        <v>0</v>
      </c>
      <c r="X20" s="73">
        <v>0</v>
      </c>
      <c r="Y20" s="74">
        <f t="shared" si="4"/>
        <v>0</v>
      </c>
    </row>
    <row r="21" spans="1:25" ht="30.75" customHeight="1">
      <c r="A21" s="297" t="s">
        <v>372</v>
      </c>
      <c r="B21" s="297"/>
      <c r="C21" s="297"/>
      <c r="D21" s="297"/>
      <c r="E21" s="297"/>
      <c r="F21" s="297"/>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74">
        <f t="shared" si="3"/>
        <v>0</v>
      </c>
      <c r="X21" s="73">
        <v>0</v>
      </c>
      <c r="Y21" s="74">
        <f t="shared" si="4"/>
        <v>0</v>
      </c>
    </row>
    <row r="22" spans="1:25" ht="28.5" customHeight="1">
      <c r="A22" s="297" t="s">
        <v>447</v>
      </c>
      <c r="B22" s="297"/>
      <c r="C22" s="297"/>
      <c r="D22" s="297"/>
      <c r="E22" s="297"/>
      <c r="F22" s="297"/>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74">
        <f t="shared" si="3"/>
        <v>0</v>
      </c>
      <c r="X22" s="73">
        <v>0</v>
      </c>
      <c r="Y22" s="74">
        <f t="shared" si="4"/>
        <v>0</v>
      </c>
    </row>
    <row r="23" spans="1:25" ht="26.25" customHeight="1">
      <c r="A23" s="297" t="s">
        <v>448</v>
      </c>
      <c r="B23" s="297"/>
      <c r="C23" s="297"/>
      <c r="D23" s="297"/>
      <c r="E23" s="297"/>
      <c r="F23" s="297"/>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74">
        <f t="shared" si="3"/>
        <v>0</v>
      </c>
      <c r="X23" s="73">
        <v>0</v>
      </c>
      <c r="Y23" s="74">
        <f t="shared" si="4"/>
        <v>0</v>
      </c>
    </row>
    <row r="24" spans="1:25" ht="12.75">
      <c r="A24" s="297" t="s">
        <v>373</v>
      </c>
      <c r="B24" s="297"/>
      <c r="C24" s="297"/>
      <c r="D24" s="297"/>
      <c r="E24" s="297"/>
      <c r="F24" s="297"/>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74">
        <f t="shared" si="3"/>
        <v>0</v>
      </c>
      <c r="X24" s="73">
        <v>0</v>
      </c>
      <c r="Y24" s="74">
        <f t="shared" si="4"/>
        <v>0</v>
      </c>
    </row>
    <row r="25" spans="1:25" ht="12.75">
      <c r="A25" s="297" t="s">
        <v>449</v>
      </c>
      <c r="B25" s="297"/>
      <c r="C25" s="297"/>
      <c r="D25" s="297"/>
      <c r="E25" s="297"/>
      <c r="F25" s="297"/>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74">
        <f t="shared" si="3"/>
        <v>0</v>
      </c>
      <c r="X25" s="73">
        <v>0</v>
      </c>
      <c r="Y25" s="74">
        <f t="shared" si="4"/>
        <v>0</v>
      </c>
    </row>
    <row r="26" spans="1:25" ht="12.75">
      <c r="A26" s="297" t="s">
        <v>450</v>
      </c>
      <c r="B26" s="297"/>
      <c r="C26" s="297"/>
      <c r="D26" s="297"/>
      <c r="E26" s="297"/>
      <c r="F26" s="297"/>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74">
        <f t="shared" si="3"/>
        <v>0</v>
      </c>
      <c r="X26" s="73">
        <v>0</v>
      </c>
      <c r="Y26" s="74">
        <f t="shared" si="4"/>
        <v>0</v>
      </c>
    </row>
    <row r="27" spans="1:25" ht="12.75">
      <c r="A27" s="297" t="s">
        <v>451</v>
      </c>
      <c r="B27" s="297"/>
      <c r="C27" s="297"/>
      <c r="D27" s="297"/>
      <c r="E27" s="297"/>
      <c r="F27" s="297"/>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74">
        <f t="shared" si="3"/>
        <v>0</v>
      </c>
      <c r="X27" s="73">
        <v>0</v>
      </c>
      <c r="Y27" s="74">
        <f t="shared" si="4"/>
        <v>0</v>
      </c>
    </row>
    <row r="28" spans="1:25" ht="30" customHeight="1">
      <c r="A28" s="297" t="s">
        <v>452</v>
      </c>
      <c r="B28" s="297"/>
      <c r="C28" s="297"/>
      <c r="D28" s="297"/>
      <c r="E28" s="297"/>
      <c r="F28" s="297"/>
      <c r="G28" s="8">
        <v>22</v>
      </c>
      <c r="H28" s="73">
        <v>0</v>
      </c>
      <c r="I28" s="73">
        <v>0</v>
      </c>
      <c r="J28" s="73">
        <v>1661437</v>
      </c>
      <c r="K28" s="73">
        <v>0</v>
      </c>
      <c r="L28" s="73">
        <v>0</v>
      </c>
      <c r="M28" s="73">
        <v>0</v>
      </c>
      <c r="N28" s="73">
        <v>0</v>
      </c>
      <c r="O28" s="73">
        <v>0</v>
      </c>
      <c r="P28" s="73">
        <v>0</v>
      </c>
      <c r="Q28" s="73">
        <v>0</v>
      </c>
      <c r="R28" s="73">
        <v>0</v>
      </c>
      <c r="S28" s="73">
        <v>0</v>
      </c>
      <c r="T28" s="73">
        <v>0</v>
      </c>
      <c r="U28" s="73">
        <v>31567312</v>
      </c>
      <c r="V28" s="73">
        <v>-33228749</v>
      </c>
      <c r="W28" s="74">
        <f t="shared" si="3"/>
        <v>0</v>
      </c>
      <c r="X28" s="73">
        <v>0</v>
      </c>
      <c r="Y28" s="74">
        <f t="shared" si="4"/>
        <v>0</v>
      </c>
    </row>
    <row r="29" spans="1:25" ht="30" customHeight="1">
      <c r="A29" s="297" t="s">
        <v>453</v>
      </c>
      <c r="B29" s="297"/>
      <c r="C29" s="297"/>
      <c r="D29" s="297"/>
      <c r="E29" s="297"/>
      <c r="F29" s="297"/>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74">
        <f t="shared" si="3"/>
        <v>0</v>
      </c>
      <c r="X29" s="73">
        <v>0</v>
      </c>
      <c r="Y29" s="74">
        <f t="shared" si="4"/>
        <v>0</v>
      </c>
    </row>
    <row r="30" spans="1:25" ht="27.75" customHeight="1">
      <c r="A30" s="298" t="s">
        <v>454</v>
      </c>
      <c r="B30" s="298"/>
      <c r="C30" s="298"/>
      <c r="D30" s="298"/>
      <c r="E30" s="298"/>
      <c r="F30" s="298"/>
      <c r="G30" s="10">
        <v>24</v>
      </c>
      <c r="H30" s="76">
        <f>SUM(H10:H29)</f>
        <v>19016430</v>
      </c>
      <c r="I30" s="76">
        <f aca="true" t="shared" si="5" ref="I30:Y30">SUM(I10:I29)</f>
        <v>84195807</v>
      </c>
      <c r="J30" s="76">
        <f t="shared" si="5"/>
        <v>5158360</v>
      </c>
      <c r="K30" s="76">
        <f t="shared" si="5"/>
        <v>800000</v>
      </c>
      <c r="L30" s="76">
        <f t="shared" si="5"/>
        <v>0</v>
      </c>
      <c r="M30" s="76">
        <f t="shared" si="5"/>
        <v>0</v>
      </c>
      <c r="N30" s="76">
        <f t="shared" si="5"/>
        <v>0</v>
      </c>
      <c r="O30" s="76">
        <f t="shared" si="5"/>
        <v>48671401</v>
      </c>
      <c r="P30" s="76">
        <f t="shared" si="5"/>
        <v>0</v>
      </c>
      <c r="Q30" s="76">
        <f t="shared" si="5"/>
        <v>0</v>
      </c>
      <c r="R30" s="76">
        <f t="shared" si="5"/>
        <v>0</v>
      </c>
      <c r="S30" s="76">
        <f t="shared" si="5"/>
        <v>0</v>
      </c>
      <c r="T30" s="76">
        <f t="shared" si="5"/>
        <v>0</v>
      </c>
      <c r="U30" s="76">
        <f t="shared" si="5"/>
        <v>-82929197</v>
      </c>
      <c r="V30" s="76">
        <f t="shared" si="5"/>
        <v>42843731</v>
      </c>
      <c r="W30" s="76">
        <f t="shared" si="5"/>
        <v>117756532</v>
      </c>
      <c r="X30" s="76">
        <f t="shared" si="5"/>
        <v>0</v>
      </c>
      <c r="Y30" s="76">
        <f t="shared" si="5"/>
        <v>117756532</v>
      </c>
    </row>
    <row r="31" spans="1:25" ht="12.75">
      <c r="A31" s="299" t="s">
        <v>374</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c r="A32" s="301" t="s">
        <v>455</v>
      </c>
      <c r="B32" s="295"/>
      <c r="C32" s="295"/>
      <c r="D32" s="295"/>
      <c r="E32" s="295"/>
      <c r="F32" s="295"/>
      <c r="G32" s="9">
        <v>25</v>
      </c>
      <c r="H32" s="75">
        <f>SUM(H12:H20)</f>
        <v>0</v>
      </c>
      <c r="I32" s="75">
        <f aca="true" t="shared" si="6" ref="I32:Y32">SUM(I12:I20)</f>
        <v>0</v>
      </c>
      <c r="J32" s="75">
        <f t="shared" si="6"/>
        <v>0</v>
      </c>
      <c r="K32" s="75">
        <f t="shared" si="6"/>
        <v>0</v>
      </c>
      <c r="L32" s="75">
        <f t="shared" si="6"/>
        <v>0</v>
      </c>
      <c r="M32" s="75">
        <f t="shared" si="6"/>
        <v>0</v>
      </c>
      <c r="N32" s="75">
        <f t="shared" si="6"/>
        <v>0</v>
      </c>
      <c r="O32" s="75">
        <f t="shared" si="6"/>
        <v>-3002247</v>
      </c>
      <c r="P32" s="75">
        <f t="shared" si="6"/>
        <v>0</v>
      </c>
      <c r="Q32" s="75">
        <f t="shared" si="6"/>
        <v>0</v>
      </c>
      <c r="R32" s="75">
        <f t="shared" si="6"/>
        <v>0</v>
      </c>
      <c r="S32" s="75">
        <f t="shared" si="6"/>
        <v>0</v>
      </c>
      <c r="T32" s="75">
        <f t="shared" si="6"/>
        <v>0</v>
      </c>
      <c r="U32" s="75">
        <f t="shared" si="6"/>
        <v>3002247</v>
      </c>
      <c r="V32" s="75">
        <f t="shared" si="6"/>
        <v>0</v>
      </c>
      <c r="W32" s="75">
        <f t="shared" si="6"/>
        <v>0</v>
      </c>
      <c r="X32" s="75">
        <f t="shared" si="6"/>
        <v>0</v>
      </c>
      <c r="Y32" s="75">
        <f t="shared" si="6"/>
        <v>0</v>
      </c>
    </row>
    <row r="33" spans="1:25" ht="31.5" customHeight="1">
      <c r="A33" s="301" t="s">
        <v>456</v>
      </c>
      <c r="B33" s="295"/>
      <c r="C33" s="295"/>
      <c r="D33" s="295"/>
      <c r="E33" s="295"/>
      <c r="F33" s="295"/>
      <c r="G33" s="9">
        <v>26</v>
      </c>
      <c r="H33" s="75">
        <f>H11+H32</f>
        <v>0</v>
      </c>
      <c r="I33" s="75">
        <f aca="true" t="shared" si="7" ref="I33:Y33">I11+I32</f>
        <v>0</v>
      </c>
      <c r="J33" s="75">
        <f t="shared" si="7"/>
        <v>0</v>
      </c>
      <c r="K33" s="75">
        <f t="shared" si="7"/>
        <v>0</v>
      </c>
      <c r="L33" s="75">
        <f t="shared" si="7"/>
        <v>0</v>
      </c>
      <c r="M33" s="75">
        <f t="shared" si="7"/>
        <v>0</v>
      </c>
      <c r="N33" s="75">
        <f t="shared" si="7"/>
        <v>0</v>
      </c>
      <c r="O33" s="75">
        <f t="shared" si="7"/>
        <v>-3002247</v>
      </c>
      <c r="P33" s="75">
        <f t="shared" si="7"/>
        <v>0</v>
      </c>
      <c r="Q33" s="75">
        <f t="shared" si="7"/>
        <v>0</v>
      </c>
      <c r="R33" s="75">
        <f t="shared" si="7"/>
        <v>0</v>
      </c>
      <c r="S33" s="75">
        <f t="shared" si="7"/>
        <v>0</v>
      </c>
      <c r="T33" s="75">
        <f t="shared" si="7"/>
        <v>0</v>
      </c>
      <c r="U33" s="75">
        <f t="shared" si="7"/>
        <v>3002247</v>
      </c>
      <c r="V33" s="75">
        <f t="shared" si="7"/>
        <v>42843731</v>
      </c>
      <c r="W33" s="75">
        <f t="shared" si="7"/>
        <v>42843731</v>
      </c>
      <c r="X33" s="75">
        <f t="shared" si="7"/>
        <v>0</v>
      </c>
      <c r="Y33" s="75">
        <f t="shared" si="7"/>
        <v>42843731</v>
      </c>
    </row>
    <row r="34" spans="1:25" ht="30.75" customHeight="1">
      <c r="A34" s="302" t="s">
        <v>457</v>
      </c>
      <c r="B34" s="296"/>
      <c r="C34" s="296"/>
      <c r="D34" s="296"/>
      <c r="E34" s="296"/>
      <c r="F34" s="296"/>
      <c r="G34" s="9">
        <v>27</v>
      </c>
      <c r="H34" s="76">
        <f>SUM(H21:H29)</f>
        <v>0</v>
      </c>
      <c r="I34" s="76">
        <f aca="true" t="shared" si="8" ref="I34:Y34">SUM(I21:I29)</f>
        <v>0</v>
      </c>
      <c r="J34" s="76">
        <f t="shared" si="8"/>
        <v>1661437</v>
      </c>
      <c r="K34" s="76">
        <f t="shared" si="8"/>
        <v>0</v>
      </c>
      <c r="L34" s="76">
        <f t="shared" si="8"/>
        <v>0</v>
      </c>
      <c r="M34" s="76">
        <f t="shared" si="8"/>
        <v>0</v>
      </c>
      <c r="N34" s="76">
        <f t="shared" si="8"/>
        <v>0</v>
      </c>
      <c r="O34" s="76">
        <f t="shared" si="8"/>
        <v>0</v>
      </c>
      <c r="P34" s="76">
        <f t="shared" si="8"/>
        <v>0</v>
      </c>
      <c r="Q34" s="76">
        <f t="shared" si="8"/>
        <v>0</v>
      </c>
      <c r="R34" s="76">
        <f t="shared" si="8"/>
        <v>0</v>
      </c>
      <c r="S34" s="76">
        <f t="shared" si="8"/>
        <v>0</v>
      </c>
      <c r="T34" s="76">
        <f t="shared" si="8"/>
        <v>0</v>
      </c>
      <c r="U34" s="76">
        <f t="shared" si="8"/>
        <v>31567312</v>
      </c>
      <c r="V34" s="76">
        <f t="shared" si="8"/>
        <v>-33228749</v>
      </c>
      <c r="W34" s="76">
        <f t="shared" si="8"/>
        <v>0</v>
      </c>
      <c r="X34" s="76">
        <f t="shared" si="8"/>
        <v>0</v>
      </c>
      <c r="Y34" s="76">
        <f t="shared" si="8"/>
        <v>0</v>
      </c>
    </row>
    <row r="35" spans="1:25" ht="12.75">
      <c r="A35" s="299" t="s">
        <v>375</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 r="A36" s="304" t="s">
        <v>376</v>
      </c>
      <c r="B36" s="304"/>
      <c r="C36" s="304"/>
      <c r="D36" s="304"/>
      <c r="E36" s="304"/>
      <c r="F36" s="304"/>
      <c r="G36" s="8">
        <v>28</v>
      </c>
      <c r="H36" s="73">
        <v>19016430</v>
      </c>
      <c r="I36" s="73">
        <v>84195807</v>
      </c>
      <c r="J36" s="73">
        <v>5158360</v>
      </c>
      <c r="K36" s="73">
        <v>800000</v>
      </c>
      <c r="L36" s="73">
        <v>0</v>
      </c>
      <c r="M36" s="73">
        <v>0</v>
      </c>
      <c r="N36" s="73">
        <v>0</v>
      </c>
      <c r="O36" s="73">
        <v>48671401</v>
      </c>
      <c r="P36" s="73">
        <v>0</v>
      </c>
      <c r="Q36" s="73">
        <v>0</v>
      </c>
      <c r="R36" s="73">
        <v>0</v>
      </c>
      <c r="S36" s="73">
        <v>0</v>
      </c>
      <c r="T36" s="73">
        <v>0</v>
      </c>
      <c r="U36" s="73">
        <v>-82929197</v>
      </c>
      <c r="V36" s="73">
        <v>42843731</v>
      </c>
      <c r="W36" s="74">
        <f>H36+I36+J36+K36-L36+M36+N36+O36+P36+Q36+R36+U36+V36+S36+T36</f>
        <v>117756532</v>
      </c>
      <c r="X36" s="73">
        <v>0</v>
      </c>
      <c r="Y36" s="74">
        <f aca="true" t="shared" si="9" ref="Y36:Y38">W36+X36</f>
        <v>117756532</v>
      </c>
    </row>
    <row r="37" spans="1:25" ht="12.75">
      <c r="A37" s="297" t="s">
        <v>377</v>
      </c>
      <c r="B37" s="297"/>
      <c r="C37" s="297"/>
      <c r="D37" s="297"/>
      <c r="E37" s="297"/>
      <c r="F37" s="297"/>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74">
        <f>H37+I37+J37+K37-L37+M37+N37+O37+P37+Q37+R37+U37+V37</f>
        <v>0</v>
      </c>
      <c r="X37" s="73">
        <v>0</v>
      </c>
      <c r="Y37" s="74">
        <f t="shared" si="9"/>
        <v>0</v>
      </c>
    </row>
    <row r="38" spans="1:25" ht="12.75">
      <c r="A38" s="297" t="s">
        <v>378</v>
      </c>
      <c r="B38" s="297"/>
      <c r="C38" s="297"/>
      <c r="D38" s="297"/>
      <c r="E38" s="297"/>
      <c r="F38" s="297"/>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74">
        <f>H38+I38+J38+K38-L38+M38+N38+O38+P38+Q38+R38+U38+V38</f>
        <v>0</v>
      </c>
      <c r="X38" s="73">
        <v>0</v>
      </c>
      <c r="Y38" s="74">
        <f t="shared" si="9"/>
        <v>0</v>
      </c>
    </row>
    <row r="39" spans="1:25" ht="25.5" customHeight="1">
      <c r="A39" s="305" t="s">
        <v>458</v>
      </c>
      <c r="B39" s="305"/>
      <c r="C39" s="305"/>
      <c r="D39" s="305"/>
      <c r="E39" s="305"/>
      <c r="F39" s="305"/>
      <c r="G39" s="9">
        <v>31</v>
      </c>
      <c r="H39" s="75">
        <f>H36+H37+H38</f>
        <v>19016430</v>
      </c>
      <c r="I39" s="75">
        <f aca="true" t="shared" si="10" ref="I39:Y39">I36+I37+I38</f>
        <v>84195807</v>
      </c>
      <c r="J39" s="75">
        <f t="shared" si="10"/>
        <v>5158360</v>
      </c>
      <c r="K39" s="75">
        <f t="shared" si="10"/>
        <v>800000</v>
      </c>
      <c r="L39" s="75">
        <f t="shared" si="10"/>
        <v>0</v>
      </c>
      <c r="M39" s="75">
        <f t="shared" si="10"/>
        <v>0</v>
      </c>
      <c r="N39" s="75">
        <f t="shared" si="10"/>
        <v>0</v>
      </c>
      <c r="O39" s="75">
        <f t="shared" si="10"/>
        <v>48671401</v>
      </c>
      <c r="P39" s="75">
        <f t="shared" si="10"/>
        <v>0</v>
      </c>
      <c r="Q39" s="75">
        <f t="shared" si="10"/>
        <v>0</v>
      </c>
      <c r="R39" s="75">
        <f t="shared" si="10"/>
        <v>0</v>
      </c>
      <c r="S39" s="75">
        <f t="shared" si="10"/>
        <v>0</v>
      </c>
      <c r="T39" s="75">
        <f t="shared" si="10"/>
        <v>0</v>
      </c>
      <c r="U39" s="75">
        <f t="shared" si="10"/>
        <v>-82929197</v>
      </c>
      <c r="V39" s="75">
        <f t="shared" si="10"/>
        <v>42843731</v>
      </c>
      <c r="W39" s="75">
        <f t="shared" si="10"/>
        <v>117756532</v>
      </c>
      <c r="X39" s="75">
        <f t="shared" si="10"/>
        <v>0</v>
      </c>
      <c r="Y39" s="75">
        <f t="shared" si="10"/>
        <v>117756532</v>
      </c>
    </row>
    <row r="40" spans="1:25" ht="12.75">
      <c r="A40" s="297" t="s">
        <v>379</v>
      </c>
      <c r="B40" s="297"/>
      <c r="C40" s="297"/>
      <c r="D40" s="297"/>
      <c r="E40" s="297"/>
      <c r="F40" s="297"/>
      <c r="G40" s="8">
        <v>32</v>
      </c>
      <c r="H40" s="77">
        <v>0</v>
      </c>
      <c r="I40" s="77">
        <v>0</v>
      </c>
      <c r="J40" s="77">
        <v>0</v>
      </c>
      <c r="K40" s="77">
        <v>0</v>
      </c>
      <c r="L40" s="77">
        <v>0</v>
      </c>
      <c r="M40" s="77">
        <v>0</v>
      </c>
      <c r="N40" s="77">
        <v>0</v>
      </c>
      <c r="O40" s="77">
        <v>0</v>
      </c>
      <c r="P40" s="77">
        <v>0</v>
      </c>
      <c r="Q40" s="77">
        <v>0</v>
      </c>
      <c r="R40" s="77">
        <v>0</v>
      </c>
      <c r="S40" s="77"/>
      <c r="T40" s="77"/>
      <c r="U40" s="77">
        <v>0</v>
      </c>
      <c r="V40" s="73">
        <v>27195970</v>
      </c>
      <c r="W40" s="74">
        <f aca="true" t="shared" si="11" ref="W40:W58">H40+I40+J40+K40-L40+M40+N40+O40+P40+Q40+R40+U40+V40+S40+T40</f>
        <v>27195970</v>
      </c>
      <c r="X40" s="73">
        <v>0</v>
      </c>
      <c r="Y40" s="74">
        <f aca="true" t="shared" si="12" ref="Y40:Y58">W40+X40</f>
        <v>27195970</v>
      </c>
    </row>
    <row r="41" spans="1:25" ht="12.75">
      <c r="A41" s="297" t="s">
        <v>380</v>
      </c>
      <c r="B41" s="297"/>
      <c r="C41" s="297"/>
      <c r="D41" s="297"/>
      <c r="E41" s="297"/>
      <c r="F41" s="297"/>
      <c r="G41" s="8">
        <v>33</v>
      </c>
      <c r="H41" s="77">
        <v>0</v>
      </c>
      <c r="I41" s="77">
        <v>0</v>
      </c>
      <c r="J41" s="77">
        <v>0</v>
      </c>
      <c r="K41" s="77">
        <v>0</v>
      </c>
      <c r="L41" s="77">
        <v>0</v>
      </c>
      <c r="M41" s="77">
        <v>0</v>
      </c>
      <c r="N41" s="73">
        <v>0</v>
      </c>
      <c r="O41" s="77">
        <v>0</v>
      </c>
      <c r="P41" s="77">
        <v>0</v>
      </c>
      <c r="Q41" s="77">
        <v>0</v>
      </c>
      <c r="R41" s="77">
        <v>0</v>
      </c>
      <c r="S41" s="77"/>
      <c r="T41" s="77"/>
      <c r="U41" s="77">
        <v>0</v>
      </c>
      <c r="V41" s="77">
        <v>0</v>
      </c>
      <c r="W41" s="74">
        <f t="shared" si="11"/>
        <v>0</v>
      </c>
      <c r="X41" s="73">
        <v>0</v>
      </c>
      <c r="Y41" s="74">
        <f t="shared" si="12"/>
        <v>0</v>
      </c>
    </row>
    <row r="42" spans="1:25" ht="27" customHeight="1">
      <c r="A42" s="297" t="s">
        <v>381</v>
      </c>
      <c r="B42" s="297"/>
      <c r="C42" s="297"/>
      <c r="D42" s="297"/>
      <c r="E42" s="297"/>
      <c r="F42" s="297"/>
      <c r="G42" s="8">
        <v>34</v>
      </c>
      <c r="H42" s="77">
        <v>0</v>
      </c>
      <c r="I42" s="77">
        <v>0</v>
      </c>
      <c r="J42" s="77">
        <v>0</v>
      </c>
      <c r="K42" s="77">
        <v>0</v>
      </c>
      <c r="L42" s="77">
        <v>0</v>
      </c>
      <c r="M42" s="77">
        <v>0</v>
      </c>
      <c r="N42" s="77">
        <v>0</v>
      </c>
      <c r="O42" s="73">
        <v>-3002247</v>
      </c>
      <c r="P42" s="77">
        <v>0</v>
      </c>
      <c r="Q42" s="77">
        <v>0</v>
      </c>
      <c r="R42" s="77">
        <v>0</v>
      </c>
      <c r="S42" s="77"/>
      <c r="T42" s="77"/>
      <c r="U42" s="73">
        <v>3002247</v>
      </c>
      <c r="V42" s="73">
        <v>0</v>
      </c>
      <c r="W42" s="74">
        <f t="shared" si="11"/>
        <v>0</v>
      </c>
      <c r="X42" s="73">
        <v>0</v>
      </c>
      <c r="Y42" s="74">
        <f t="shared" si="12"/>
        <v>0</v>
      </c>
    </row>
    <row r="43" spans="1:25" ht="20.25" customHeight="1">
      <c r="A43" s="297" t="s">
        <v>446</v>
      </c>
      <c r="B43" s="297"/>
      <c r="C43" s="297"/>
      <c r="D43" s="297"/>
      <c r="E43" s="297"/>
      <c r="F43" s="297"/>
      <c r="G43" s="8">
        <v>35</v>
      </c>
      <c r="H43" s="77">
        <v>0</v>
      </c>
      <c r="I43" s="77">
        <v>0</v>
      </c>
      <c r="J43" s="77">
        <v>0</v>
      </c>
      <c r="K43" s="77">
        <v>0</v>
      </c>
      <c r="L43" s="77">
        <v>0</v>
      </c>
      <c r="M43" s="77">
        <v>0</v>
      </c>
      <c r="N43" s="77">
        <v>0</v>
      </c>
      <c r="O43" s="77">
        <v>0</v>
      </c>
      <c r="P43" s="73">
        <v>0</v>
      </c>
      <c r="Q43" s="77">
        <v>0</v>
      </c>
      <c r="R43" s="77">
        <v>0</v>
      </c>
      <c r="S43" s="77"/>
      <c r="T43" s="77"/>
      <c r="U43" s="73">
        <v>0</v>
      </c>
      <c r="V43" s="73">
        <v>0</v>
      </c>
      <c r="W43" s="74">
        <f t="shared" si="11"/>
        <v>0</v>
      </c>
      <c r="X43" s="73">
        <v>0</v>
      </c>
      <c r="Y43" s="74">
        <f t="shared" si="12"/>
        <v>0</v>
      </c>
    </row>
    <row r="44" spans="1:25" ht="21" customHeight="1">
      <c r="A44" s="297" t="s">
        <v>382</v>
      </c>
      <c r="B44" s="297"/>
      <c r="C44" s="297"/>
      <c r="D44" s="297"/>
      <c r="E44" s="297"/>
      <c r="F44" s="297"/>
      <c r="G44" s="8">
        <v>36</v>
      </c>
      <c r="H44" s="77">
        <v>0</v>
      </c>
      <c r="I44" s="77">
        <v>0</v>
      </c>
      <c r="J44" s="77">
        <v>0</v>
      </c>
      <c r="K44" s="77">
        <v>0</v>
      </c>
      <c r="L44" s="77">
        <v>0</v>
      </c>
      <c r="M44" s="77">
        <v>0</v>
      </c>
      <c r="N44" s="77">
        <v>0</v>
      </c>
      <c r="O44" s="77">
        <v>0</v>
      </c>
      <c r="P44" s="77">
        <v>0</v>
      </c>
      <c r="Q44" s="73">
        <v>0</v>
      </c>
      <c r="R44" s="77">
        <v>0</v>
      </c>
      <c r="S44" s="77"/>
      <c r="T44" s="77"/>
      <c r="U44" s="73">
        <v>0</v>
      </c>
      <c r="V44" s="73">
        <v>0</v>
      </c>
      <c r="W44" s="74">
        <f t="shared" si="11"/>
        <v>0</v>
      </c>
      <c r="X44" s="73">
        <v>0</v>
      </c>
      <c r="Y44" s="74">
        <f t="shared" si="12"/>
        <v>0</v>
      </c>
    </row>
    <row r="45" spans="1:25" ht="29.25" customHeight="1">
      <c r="A45" s="297" t="s">
        <v>383</v>
      </c>
      <c r="B45" s="297"/>
      <c r="C45" s="297"/>
      <c r="D45" s="297"/>
      <c r="E45" s="297"/>
      <c r="F45" s="297"/>
      <c r="G45" s="8">
        <v>37</v>
      </c>
      <c r="H45" s="77">
        <v>0</v>
      </c>
      <c r="I45" s="77">
        <v>0</v>
      </c>
      <c r="J45" s="77">
        <v>0</v>
      </c>
      <c r="K45" s="77">
        <v>0</v>
      </c>
      <c r="L45" s="77">
        <v>0</v>
      </c>
      <c r="M45" s="77">
        <v>0</v>
      </c>
      <c r="N45" s="77">
        <v>0</v>
      </c>
      <c r="O45" s="77">
        <v>0</v>
      </c>
      <c r="P45" s="77">
        <v>0</v>
      </c>
      <c r="Q45" s="77">
        <v>0</v>
      </c>
      <c r="R45" s="73">
        <v>0</v>
      </c>
      <c r="S45" s="73">
        <v>0</v>
      </c>
      <c r="T45" s="73">
        <v>0</v>
      </c>
      <c r="U45" s="73">
        <v>0</v>
      </c>
      <c r="V45" s="73">
        <v>0</v>
      </c>
      <c r="W45" s="74">
        <f t="shared" si="11"/>
        <v>0</v>
      </c>
      <c r="X45" s="73">
        <v>0</v>
      </c>
      <c r="Y45" s="74">
        <f t="shared" si="12"/>
        <v>0</v>
      </c>
    </row>
    <row r="46" spans="1:25" ht="21" customHeight="1">
      <c r="A46" s="297" t="s">
        <v>384</v>
      </c>
      <c r="B46" s="297"/>
      <c r="C46" s="297"/>
      <c r="D46" s="297"/>
      <c r="E46" s="297"/>
      <c r="F46" s="297"/>
      <c r="G46" s="8">
        <v>38</v>
      </c>
      <c r="H46" s="77">
        <v>0</v>
      </c>
      <c r="I46" s="77">
        <v>0</v>
      </c>
      <c r="J46" s="77">
        <v>0</v>
      </c>
      <c r="K46" s="77">
        <v>0</v>
      </c>
      <c r="L46" s="77">
        <v>0</v>
      </c>
      <c r="M46" s="77">
        <v>0</v>
      </c>
      <c r="N46" s="73">
        <v>0</v>
      </c>
      <c r="O46" s="73">
        <v>0</v>
      </c>
      <c r="P46" s="73">
        <v>0</v>
      </c>
      <c r="Q46" s="73">
        <v>0</v>
      </c>
      <c r="R46" s="73">
        <v>0</v>
      </c>
      <c r="S46" s="73">
        <v>0</v>
      </c>
      <c r="T46" s="73">
        <v>0</v>
      </c>
      <c r="U46" s="73">
        <v>0</v>
      </c>
      <c r="V46" s="73">
        <v>0</v>
      </c>
      <c r="W46" s="74">
        <f t="shared" si="11"/>
        <v>0</v>
      </c>
      <c r="X46" s="73">
        <v>0</v>
      </c>
      <c r="Y46" s="74">
        <f t="shared" si="12"/>
        <v>0</v>
      </c>
    </row>
    <row r="47" spans="1:25" ht="12.75">
      <c r="A47" s="297" t="s">
        <v>385</v>
      </c>
      <c r="B47" s="297"/>
      <c r="C47" s="297"/>
      <c r="D47" s="297"/>
      <c r="E47" s="297"/>
      <c r="F47" s="297"/>
      <c r="G47" s="8">
        <v>39</v>
      </c>
      <c r="H47" s="77">
        <v>0</v>
      </c>
      <c r="I47" s="77">
        <v>0</v>
      </c>
      <c r="J47" s="77">
        <v>0</v>
      </c>
      <c r="K47" s="77">
        <v>0</v>
      </c>
      <c r="L47" s="77">
        <v>0</v>
      </c>
      <c r="M47" s="77">
        <v>0</v>
      </c>
      <c r="N47" s="73">
        <v>0</v>
      </c>
      <c r="O47" s="73">
        <v>0</v>
      </c>
      <c r="P47" s="73">
        <v>0</v>
      </c>
      <c r="Q47" s="73">
        <v>0</v>
      </c>
      <c r="R47" s="73">
        <v>0</v>
      </c>
      <c r="S47" s="73">
        <v>0</v>
      </c>
      <c r="T47" s="73">
        <v>0</v>
      </c>
      <c r="U47" s="73">
        <v>0</v>
      </c>
      <c r="V47" s="73">
        <v>0</v>
      </c>
      <c r="W47" s="74">
        <f t="shared" si="11"/>
        <v>0</v>
      </c>
      <c r="X47" s="73">
        <v>0</v>
      </c>
      <c r="Y47" s="74">
        <f t="shared" si="12"/>
        <v>0</v>
      </c>
    </row>
    <row r="48" spans="1:25" ht="12.75">
      <c r="A48" s="297" t="s">
        <v>386</v>
      </c>
      <c r="B48" s="297"/>
      <c r="C48" s="297"/>
      <c r="D48" s="297"/>
      <c r="E48" s="297"/>
      <c r="F48" s="297"/>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74">
        <f t="shared" si="11"/>
        <v>0</v>
      </c>
      <c r="X48" s="73">
        <v>0</v>
      </c>
      <c r="Y48" s="74">
        <f t="shared" si="12"/>
        <v>0</v>
      </c>
    </row>
    <row r="49" spans="1:25" ht="12.75">
      <c r="A49" s="297" t="s">
        <v>459</v>
      </c>
      <c r="B49" s="297"/>
      <c r="C49" s="297"/>
      <c r="D49" s="297"/>
      <c r="E49" s="297"/>
      <c r="F49" s="297"/>
      <c r="G49" s="8">
        <v>41</v>
      </c>
      <c r="H49" s="77">
        <v>0</v>
      </c>
      <c r="I49" s="77">
        <v>0</v>
      </c>
      <c r="J49" s="77">
        <v>0</v>
      </c>
      <c r="K49" s="77">
        <v>0</v>
      </c>
      <c r="L49" s="77">
        <v>0</v>
      </c>
      <c r="M49" s="77">
        <v>0</v>
      </c>
      <c r="N49" s="73">
        <v>0</v>
      </c>
      <c r="O49" s="73">
        <v>0</v>
      </c>
      <c r="P49" s="73">
        <v>0</v>
      </c>
      <c r="Q49" s="73">
        <v>0</v>
      </c>
      <c r="R49" s="73">
        <v>0</v>
      </c>
      <c r="S49" s="73">
        <v>0</v>
      </c>
      <c r="T49" s="73">
        <v>0</v>
      </c>
      <c r="U49" s="73">
        <v>0</v>
      </c>
      <c r="V49" s="73">
        <v>0</v>
      </c>
      <c r="W49" s="74">
        <f t="shared" si="11"/>
        <v>0</v>
      </c>
      <c r="X49" s="73">
        <v>0</v>
      </c>
      <c r="Y49" s="74">
        <f t="shared" si="12"/>
        <v>0</v>
      </c>
    </row>
    <row r="50" spans="1:25" ht="32.25" customHeight="1">
      <c r="A50" s="297" t="s">
        <v>460</v>
      </c>
      <c r="B50" s="297"/>
      <c r="C50" s="297"/>
      <c r="D50" s="297"/>
      <c r="E50" s="297"/>
      <c r="F50" s="297"/>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74">
        <f t="shared" si="11"/>
        <v>0</v>
      </c>
      <c r="X50" s="73">
        <v>0</v>
      </c>
      <c r="Y50" s="74">
        <f t="shared" si="12"/>
        <v>0</v>
      </c>
    </row>
    <row r="51" spans="1:25" ht="26.25" customHeight="1">
      <c r="A51" s="297" t="s">
        <v>447</v>
      </c>
      <c r="B51" s="297"/>
      <c r="C51" s="297"/>
      <c r="D51" s="297"/>
      <c r="E51" s="297"/>
      <c r="F51" s="297"/>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74">
        <f t="shared" si="11"/>
        <v>0</v>
      </c>
      <c r="X51" s="73">
        <v>0</v>
      </c>
      <c r="Y51" s="74">
        <f t="shared" si="12"/>
        <v>0</v>
      </c>
    </row>
    <row r="52" spans="1:25" ht="22.5" customHeight="1">
      <c r="A52" s="297" t="s">
        <v>461</v>
      </c>
      <c r="B52" s="297"/>
      <c r="C52" s="297"/>
      <c r="D52" s="297"/>
      <c r="E52" s="297"/>
      <c r="F52" s="297"/>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74">
        <f t="shared" si="11"/>
        <v>0</v>
      </c>
      <c r="X52" s="73">
        <v>0</v>
      </c>
      <c r="Y52" s="74">
        <f t="shared" si="12"/>
        <v>0</v>
      </c>
    </row>
    <row r="53" spans="1:25" ht="12.75">
      <c r="A53" s="297" t="s">
        <v>462</v>
      </c>
      <c r="B53" s="297"/>
      <c r="C53" s="297"/>
      <c r="D53" s="297"/>
      <c r="E53" s="297"/>
      <c r="F53" s="297"/>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74">
        <f t="shared" si="11"/>
        <v>0</v>
      </c>
      <c r="X53" s="73">
        <v>0</v>
      </c>
      <c r="Y53" s="74">
        <f t="shared" si="12"/>
        <v>0</v>
      </c>
    </row>
    <row r="54" spans="1:25" ht="12.75">
      <c r="A54" s="297" t="s">
        <v>449</v>
      </c>
      <c r="B54" s="297"/>
      <c r="C54" s="297"/>
      <c r="D54" s="297"/>
      <c r="E54" s="297"/>
      <c r="F54" s="297"/>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74">
        <f t="shared" si="11"/>
        <v>0</v>
      </c>
      <c r="X54" s="73">
        <v>0</v>
      </c>
      <c r="Y54" s="74">
        <f t="shared" si="12"/>
        <v>0</v>
      </c>
    </row>
    <row r="55" spans="1:25" ht="12.75">
      <c r="A55" s="297" t="s">
        <v>450</v>
      </c>
      <c r="B55" s="297"/>
      <c r="C55" s="297"/>
      <c r="D55" s="297"/>
      <c r="E55" s="297"/>
      <c r="F55" s="297"/>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74">
        <f t="shared" si="11"/>
        <v>0</v>
      </c>
      <c r="X55" s="73">
        <v>0</v>
      </c>
      <c r="Y55" s="74">
        <f t="shared" si="12"/>
        <v>0</v>
      </c>
    </row>
    <row r="56" spans="1:25" ht="12.75">
      <c r="A56" s="297" t="s">
        <v>451</v>
      </c>
      <c r="B56" s="297"/>
      <c r="C56" s="297"/>
      <c r="D56" s="297"/>
      <c r="E56" s="297"/>
      <c r="F56" s="297"/>
      <c r="G56" s="8">
        <v>48</v>
      </c>
      <c r="H56" s="73">
        <v>0</v>
      </c>
      <c r="I56" s="73">
        <v>0</v>
      </c>
      <c r="J56" s="73">
        <v>0</v>
      </c>
      <c r="K56" s="73">
        <v>0</v>
      </c>
      <c r="L56" s="73">
        <v>0</v>
      </c>
      <c r="M56" s="73">
        <v>0</v>
      </c>
      <c r="N56" s="73">
        <v>0</v>
      </c>
      <c r="O56" s="73">
        <v>0</v>
      </c>
      <c r="P56" s="73">
        <v>0</v>
      </c>
      <c r="Q56" s="73">
        <v>0</v>
      </c>
      <c r="R56" s="73">
        <v>0</v>
      </c>
      <c r="S56" s="73">
        <v>0</v>
      </c>
      <c r="T56" s="73">
        <v>0</v>
      </c>
      <c r="U56" s="73">
        <v>0</v>
      </c>
      <c r="V56" s="73">
        <v>0</v>
      </c>
      <c r="W56" s="74">
        <f t="shared" si="11"/>
        <v>0</v>
      </c>
      <c r="X56" s="73">
        <v>0</v>
      </c>
      <c r="Y56" s="74">
        <f t="shared" si="12"/>
        <v>0</v>
      </c>
    </row>
    <row r="57" spans="1:25" ht="23.25" customHeight="1">
      <c r="A57" s="297" t="s">
        <v>463</v>
      </c>
      <c r="B57" s="297"/>
      <c r="C57" s="297"/>
      <c r="D57" s="297"/>
      <c r="E57" s="297"/>
      <c r="F57" s="297"/>
      <c r="G57" s="8">
        <v>49</v>
      </c>
      <c r="H57" s="73">
        <v>0</v>
      </c>
      <c r="I57" s="73">
        <v>0</v>
      </c>
      <c r="J57" s="73">
        <v>2109235</v>
      </c>
      <c r="K57" s="73">
        <v>0</v>
      </c>
      <c r="L57" s="73">
        <v>0</v>
      </c>
      <c r="M57" s="73">
        <v>0</v>
      </c>
      <c r="N57" s="73">
        <v>0</v>
      </c>
      <c r="O57" s="73">
        <v>0</v>
      </c>
      <c r="P57" s="73">
        <v>0</v>
      </c>
      <c r="Q57" s="73">
        <v>0</v>
      </c>
      <c r="R57" s="73">
        <v>0</v>
      </c>
      <c r="S57" s="73">
        <v>0</v>
      </c>
      <c r="T57" s="73">
        <v>0</v>
      </c>
      <c r="U57" s="73">
        <v>40734496</v>
      </c>
      <c r="V57" s="73">
        <v>-42843731</v>
      </c>
      <c r="W57" s="74">
        <f t="shared" si="11"/>
        <v>0</v>
      </c>
      <c r="X57" s="73">
        <v>0</v>
      </c>
      <c r="Y57" s="74">
        <f t="shared" si="12"/>
        <v>0</v>
      </c>
    </row>
    <row r="58" spans="1:25" ht="23.25" customHeight="1">
      <c r="A58" s="297" t="s">
        <v>453</v>
      </c>
      <c r="B58" s="297"/>
      <c r="C58" s="297"/>
      <c r="D58" s="297"/>
      <c r="E58" s="297"/>
      <c r="F58" s="297"/>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74">
        <f t="shared" si="11"/>
        <v>0</v>
      </c>
      <c r="X58" s="73">
        <v>0</v>
      </c>
      <c r="Y58" s="74">
        <f t="shared" si="12"/>
        <v>0</v>
      </c>
    </row>
    <row r="59" spans="1:25" ht="24" customHeight="1">
      <c r="A59" s="298" t="s">
        <v>464</v>
      </c>
      <c r="B59" s="298"/>
      <c r="C59" s="298"/>
      <c r="D59" s="298"/>
      <c r="E59" s="298"/>
      <c r="F59" s="298"/>
      <c r="G59" s="10">
        <v>51</v>
      </c>
      <c r="H59" s="76">
        <f aca="true" t="shared" si="13" ref="H59:T59">SUM(H39:H58)</f>
        <v>19016430</v>
      </c>
      <c r="I59" s="76">
        <f t="shared" si="13"/>
        <v>84195807</v>
      </c>
      <c r="J59" s="76">
        <f t="shared" si="13"/>
        <v>7267595</v>
      </c>
      <c r="K59" s="76">
        <f t="shared" si="13"/>
        <v>800000</v>
      </c>
      <c r="L59" s="76">
        <f t="shared" si="13"/>
        <v>0</v>
      </c>
      <c r="M59" s="76">
        <f t="shared" si="13"/>
        <v>0</v>
      </c>
      <c r="N59" s="76">
        <f t="shared" si="13"/>
        <v>0</v>
      </c>
      <c r="O59" s="76">
        <f t="shared" si="13"/>
        <v>45669154</v>
      </c>
      <c r="P59" s="76">
        <f t="shared" si="13"/>
        <v>0</v>
      </c>
      <c r="Q59" s="76">
        <f t="shared" si="13"/>
        <v>0</v>
      </c>
      <c r="R59" s="76">
        <f t="shared" si="13"/>
        <v>0</v>
      </c>
      <c r="S59" s="76">
        <f t="shared" si="13"/>
        <v>0</v>
      </c>
      <c r="T59" s="76">
        <f t="shared" si="13"/>
        <v>0</v>
      </c>
      <c r="U59" s="76">
        <f>SUM(U39:U58)</f>
        <v>-39192454</v>
      </c>
      <c r="V59" s="76">
        <f>SUM(V39:V58)</f>
        <v>27195970</v>
      </c>
      <c r="W59" s="76">
        <f>SUM(W39:W58)</f>
        <v>144952502</v>
      </c>
      <c r="X59" s="76">
        <f>SUM(X39:X58)</f>
        <v>0</v>
      </c>
      <c r="Y59" s="76">
        <f>SUM(Y39:Y58)</f>
        <v>144952502</v>
      </c>
    </row>
    <row r="60" spans="1:25" ht="12.75">
      <c r="A60" s="299" t="s">
        <v>387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c r="A61" s="295" t="s">
        <v>465</v>
      </c>
      <c r="B61" s="295"/>
      <c r="C61" s="295"/>
      <c r="D61" s="295"/>
      <c r="E61" s="295"/>
      <c r="F61" s="295"/>
      <c r="G61" s="9">
        <v>52</v>
      </c>
      <c r="H61" s="75">
        <f aca="true" t="shared" si="14" ref="H61:T61">SUM(H41:H49)</f>
        <v>0</v>
      </c>
      <c r="I61" s="75">
        <f t="shared" si="14"/>
        <v>0</v>
      </c>
      <c r="J61" s="75">
        <f t="shared" si="14"/>
        <v>0</v>
      </c>
      <c r="K61" s="75">
        <f t="shared" si="14"/>
        <v>0</v>
      </c>
      <c r="L61" s="75">
        <f t="shared" si="14"/>
        <v>0</v>
      </c>
      <c r="M61" s="75">
        <f t="shared" si="14"/>
        <v>0</v>
      </c>
      <c r="N61" s="75">
        <f t="shared" si="14"/>
        <v>0</v>
      </c>
      <c r="O61" s="75">
        <f t="shared" si="14"/>
        <v>-3002247</v>
      </c>
      <c r="P61" s="75">
        <f t="shared" si="14"/>
        <v>0</v>
      </c>
      <c r="Q61" s="75">
        <f t="shared" si="14"/>
        <v>0</v>
      </c>
      <c r="R61" s="75">
        <f t="shared" si="14"/>
        <v>0</v>
      </c>
      <c r="S61" s="75">
        <f t="shared" si="14"/>
        <v>0</v>
      </c>
      <c r="T61" s="75">
        <f t="shared" si="14"/>
        <v>0</v>
      </c>
      <c r="U61" s="75">
        <f>SUM(U41:U49)</f>
        <v>3002247</v>
      </c>
      <c r="V61" s="75">
        <f>SUM(V41:V49)</f>
        <v>0</v>
      </c>
      <c r="W61" s="75">
        <f>SUM(W41:W49)</f>
        <v>0</v>
      </c>
      <c r="X61" s="75">
        <f>SUM(X41:X49)</f>
        <v>0</v>
      </c>
      <c r="Y61" s="75">
        <f>SUM(Y41:Y49)</f>
        <v>0</v>
      </c>
    </row>
    <row r="62" spans="1:25" ht="27.75" customHeight="1">
      <c r="A62" s="295" t="s">
        <v>466</v>
      </c>
      <c r="B62" s="295"/>
      <c r="C62" s="295"/>
      <c r="D62" s="295"/>
      <c r="E62" s="295"/>
      <c r="F62" s="295"/>
      <c r="G62" s="9">
        <v>53</v>
      </c>
      <c r="H62" s="75">
        <f aca="true" t="shared" si="15" ref="H62:T62">H40+H61</f>
        <v>0</v>
      </c>
      <c r="I62" s="75">
        <f t="shared" si="15"/>
        <v>0</v>
      </c>
      <c r="J62" s="75">
        <f t="shared" si="15"/>
        <v>0</v>
      </c>
      <c r="K62" s="75">
        <f t="shared" si="15"/>
        <v>0</v>
      </c>
      <c r="L62" s="75">
        <f t="shared" si="15"/>
        <v>0</v>
      </c>
      <c r="M62" s="75">
        <f t="shared" si="15"/>
        <v>0</v>
      </c>
      <c r="N62" s="75">
        <f t="shared" si="15"/>
        <v>0</v>
      </c>
      <c r="O62" s="75">
        <f t="shared" si="15"/>
        <v>-3002247</v>
      </c>
      <c r="P62" s="75">
        <f t="shared" si="15"/>
        <v>0</v>
      </c>
      <c r="Q62" s="75">
        <f t="shared" si="15"/>
        <v>0</v>
      </c>
      <c r="R62" s="75">
        <f t="shared" si="15"/>
        <v>0</v>
      </c>
      <c r="S62" s="75">
        <f t="shared" si="15"/>
        <v>0</v>
      </c>
      <c r="T62" s="75">
        <f t="shared" si="15"/>
        <v>0</v>
      </c>
      <c r="U62" s="75">
        <f>U40+U61</f>
        <v>3002247</v>
      </c>
      <c r="V62" s="75">
        <f>V40+V61</f>
        <v>27195970</v>
      </c>
      <c r="W62" s="75">
        <f>W40+W61</f>
        <v>27195970</v>
      </c>
      <c r="X62" s="75">
        <f>X40+X61</f>
        <v>0</v>
      </c>
      <c r="Y62" s="75">
        <f>Y40+Y61</f>
        <v>27195970</v>
      </c>
    </row>
    <row r="63" spans="1:25" ht="29.25" customHeight="1">
      <c r="A63" s="296" t="s">
        <v>467</v>
      </c>
      <c r="B63" s="296"/>
      <c r="C63" s="296"/>
      <c r="D63" s="296"/>
      <c r="E63" s="296"/>
      <c r="F63" s="296"/>
      <c r="G63" s="10">
        <v>54</v>
      </c>
      <c r="H63" s="76">
        <f aca="true" t="shared" si="16" ref="H63:T63">SUM(H50:H58)</f>
        <v>0</v>
      </c>
      <c r="I63" s="76">
        <f t="shared" si="16"/>
        <v>0</v>
      </c>
      <c r="J63" s="76">
        <f t="shared" si="16"/>
        <v>2109235</v>
      </c>
      <c r="K63" s="76">
        <f t="shared" si="16"/>
        <v>0</v>
      </c>
      <c r="L63" s="76">
        <f t="shared" si="16"/>
        <v>0</v>
      </c>
      <c r="M63" s="76">
        <f t="shared" si="16"/>
        <v>0</v>
      </c>
      <c r="N63" s="76">
        <f t="shared" si="16"/>
        <v>0</v>
      </c>
      <c r="O63" s="76">
        <f t="shared" si="16"/>
        <v>0</v>
      </c>
      <c r="P63" s="76">
        <f t="shared" si="16"/>
        <v>0</v>
      </c>
      <c r="Q63" s="76">
        <f t="shared" si="16"/>
        <v>0</v>
      </c>
      <c r="R63" s="76">
        <f t="shared" si="16"/>
        <v>0</v>
      </c>
      <c r="S63" s="76">
        <f t="shared" si="16"/>
        <v>0</v>
      </c>
      <c r="T63" s="76">
        <f t="shared" si="16"/>
        <v>0</v>
      </c>
      <c r="U63" s="76">
        <f>SUM(U50:U58)</f>
        <v>40734496</v>
      </c>
      <c r="V63" s="76">
        <f>SUM(V50:V58)</f>
        <v>-42843731</v>
      </c>
      <c r="W63" s="76">
        <f>SUM(W50:W58)</f>
        <v>0</v>
      </c>
      <c r="X63" s="76">
        <f>SUM(X50:X58)</f>
        <v>0</v>
      </c>
      <c r="Y63" s="76">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72">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Incorrect entry" error="You can enter only positive whole numbers."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Incorrect entry" error="You can enter only positive whole numbers."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Incorrect entry" error="You can enter only positive whole numbers."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Incorrect entry" error="You can enter only positive whole numbers."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Incorrect entry" error="You can enter only positive whole numbers."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Incorrect entry" error="You can enter only positive whole numbers."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Incorrect entry" error="You can enter only positive whole numbers."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Incorrect entry" error="You can enter only positive whole numbers."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Incorrect entry" error="You can enter only positive whole numbers."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Incorrect entry" error="You can enter only positive whole numbers."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Incorrect entry" error="You can enter only positive whole numbers."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Incorrect entry" error="You can enter only positive whole numbers."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Incorrect entry" error="You can enter only positive whole numbers."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Incorrect entry" error="You can enter only positive whole numbers."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Incorrect entry" error="You can enter only positive whole numbers."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Incorrect entry" error="You can enter only positive whole numbers."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Incorrect entry" error="You can enter only positive whole numbers."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Incorrect entry" error="You can enter only positive whole numbers."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Incorrect entry" error="You can enter only positive whole numbers."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Incorrect entry" error="You can enter only whole numbers."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Incorrect entry" error="You can enter only whole numbers."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Incorrect entry" error="You can enter only whole numbers."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Incorrect entry" error="You can enter only whole numbers."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Incorrect entry" error="You can enter only whole numbers."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Incorrect entry" error="You can enter only whole numbers."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Incorrect entry" error="You can enter only whole numbers."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Incorrect entry" error="You can enter only whole numbers."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Incorrect entry" error="You can enter only whole numbers."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Incorrect entry" error="You can enter only whole numbers."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Incorrect entry" error="You can enter only whole numbers."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Incorrect entry" error="You can enter only whole numbers."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Incorrect entry" error="You can enter only whole numbers."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Incorrect entry" error="You can enter only whole numbers."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Incorrect entry" error="You can enter only whole numbers."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Incorrect entry" error="You can enter only whole numbers."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Incorrect entry" error="You can enter only whole numbers."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Incorrect entry" error="You can enter only whole numbers."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Incorrect entry" error="You can enter only whole numbers."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Incorrect entry" error="You can enter only whole numbers."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Incorrect entry" error="You can enter only whole numbers."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Incorrect entry" error="You can enter only whole numbers."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Incorrect entry" error="You can enter only whole numbers."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Incorrect entry" error="You can enter only whole numbers."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Incorrect entry" error="You can enter only whole numbers."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Incorrect entry" error="You can enter only whole numbers."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Incorrect entry" error="You can enter only whole numbers."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Incorrect entry" error="You can enter only whole numbers."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rintOptions/>
  <pageMargins left="0.75" right="0.75" top="1" bottom="1" header="0.5" footer="0.5"/>
  <pageSetup horizontalDpi="600" verticalDpi="600" orientation="landscape" paperSize="9" scale="39"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topLeftCell="A1">
      <selection activeCell="A31" sqref="A31"/>
    </sheetView>
  </sheetViews>
  <sheetFormatPr defaultColWidth="9.140625" defaultRowHeight="12.75"/>
  <cols>
    <col min="10" max="10" width="86.00390625" style="0" customWidth="1"/>
  </cols>
  <sheetData>
    <row r="1" spans="1:10" ht="12.75">
      <c r="A1" s="324" t="s">
        <v>520</v>
      </c>
      <c r="B1" s="325"/>
      <c r="C1" s="325"/>
      <c r="D1" s="325"/>
      <c r="E1" s="325"/>
      <c r="F1" s="325"/>
      <c r="G1" s="325"/>
      <c r="H1" s="325"/>
      <c r="I1" s="325"/>
      <c r="J1" s="325"/>
    </row>
    <row r="2" spans="1:10" ht="12.75">
      <c r="A2" s="325"/>
      <c r="B2" s="325"/>
      <c r="C2" s="325"/>
      <c r="D2" s="325"/>
      <c r="E2" s="325"/>
      <c r="F2" s="325"/>
      <c r="G2" s="325"/>
      <c r="H2" s="325"/>
      <c r="I2" s="325"/>
      <c r="J2" s="325"/>
    </row>
    <row r="3" spans="1:10" ht="12.75">
      <c r="A3" s="325"/>
      <c r="B3" s="325"/>
      <c r="C3" s="325"/>
      <c r="D3" s="325"/>
      <c r="E3" s="325"/>
      <c r="F3" s="325"/>
      <c r="G3" s="325"/>
      <c r="H3" s="325"/>
      <c r="I3" s="325"/>
      <c r="J3" s="325"/>
    </row>
    <row r="4" spans="1:10" ht="12.75">
      <c r="A4" s="325"/>
      <c r="B4" s="325"/>
      <c r="C4" s="325"/>
      <c r="D4" s="325"/>
      <c r="E4" s="325"/>
      <c r="F4" s="325"/>
      <c r="G4" s="325"/>
      <c r="H4" s="325"/>
      <c r="I4" s="325"/>
      <c r="J4" s="325"/>
    </row>
    <row r="5" spans="1:10" ht="12.75">
      <c r="A5" s="325"/>
      <c r="B5" s="325"/>
      <c r="C5" s="325"/>
      <c r="D5" s="325"/>
      <c r="E5" s="325"/>
      <c r="F5" s="325"/>
      <c r="G5" s="325"/>
      <c r="H5" s="325"/>
      <c r="I5" s="325"/>
      <c r="J5" s="325"/>
    </row>
    <row r="6" spans="1:10" ht="12.75">
      <c r="A6" s="325"/>
      <c r="B6" s="325"/>
      <c r="C6" s="325"/>
      <c r="D6" s="325"/>
      <c r="E6" s="325"/>
      <c r="F6" s="325"/>
      <c r="G6" s="325"/>
      <c r="H6" s="325"/>
      <c r="I6" s="325"/>
      <c r="J6" s="325"/>
    </row>
    <row r="7" spans="1:10" ht="12.75">
      <c r="A7" s="325"/>
      <c r="B7" s="325"/>
      <c r="C7" s="325"/>
      <c r="D7" s="325"/>
      <c r="E7" s="325"/>
      <c r="F7" s="325"/>
      <c r="G7" s="325"/>
      <c r="H7" s="325"/>
      <c r="I7" s="325"/>
      <c r="J7" s="325"/>
    </row>
    <row r="8" spans="1:10" ht="12.75">
      <c r="A8" s="325"/>
      <c r="B8" s="325"/>
      <c r="C8" s="325"/>
      <c r="D8" s="325"/>
      <c r="E8" s="325"/>
      <c r="F8" s="325"/>
      <c r="G8" s="325"/>
      <c r="H8" s="325"/>
      <c r="I8" s="325"/>
      <c r="J8" s="325"/>
    </row>
    <row r="9" spans="1:10" ht="12.75">
      <c r="A9" s="325"/>
      <c r="B9" s="325"/>
      <c r="C9" s="325"/>
      <c r="D9" s="325"/>
      <c r="E9" s="325"/>
      <c r="F9" s="325"/>
      <c r="G9" s="325"/>
      <c r="H9" s="325"/>
      <c r="I9" s="325"/>
      <c r="J9" s="325"/>
    </row>
    <row r="10" spans="1:10" ht="12.75">
      <c r="A10" s="325"/>
      <c r="B10" s="325"/>
      <c r="C10" s="325"/>
      <c r="D10" s="325"/>
      <c r="E10" s="325"/>
      <c r="F10" s="325"/>
      <c r="G10" s="325"/>
      <c r="H10" s="325"/>
      <c r="I10" s="325"/>
      <c r="J10" s="325"/>
    </row>
    <row r="11" spans="1:10" ht="12.75">
      <c r="A11" s="325"/>
      <c r="B11" s="325"/>
      <c r="C11" s="325"/>
      <c r="D11" s="325"/>
      <c r="E11" s="325"/>
      <c r="F11" s="325"/>
      <c r="G11" s="325"/>
      <c r="H11" s="325"/>
      <c r="I11" s="325"/>
      <c r="J11" s="325"/>
    </row>
    <row r="12" spans="1:10" ht="12.75">
      <c r="A12" s="325"/>
      <c r="B12" s="325"/>
      <c r="C12" s="325"/>
      <c r="D12" s="325"/>
      <c r="E12" s="325"/>
      <c r="F12" s="325"/>
      <c r="G12" s="325"/>
      <c r="H12" s="325"/>
      <c r="I12" s="325"/>
      <c r="J12" s="325"/>
    </row>
    <row r="13" spans="1:10" ht="12.75">
      <c r="A13" s="325"/>
      <c r="B13" s="325"/>
      <c r="C13" s="325"/>
      <c r="D13" s="325"/>
      <c r="E13" s="325"/>
      <c r="F13" s="325"/>
      <c r="G13" s="325"/>
      <c r="H13" s="325"/>
      <c r="I13" s="325"/>
      <c r="J13" s="325"/>
    </row>
    <row r="14" spans="1:10" ht="106.5" customHeight="1">
      <c r="A14" s="325"/>
      <c r="B14" s="325"/>
      <c r="C14" s="325"/>
      <c r="D14" s="325"/>
      <c r="E14" s="325"/>
      <c r="F14" s="325"/>
      <c r="G14" s="325"/>
      <c r="H14" s="325"/>
      <c r="I14" s="325"/>
      <c r="J14" s="325"/>
    </row>
    <row r="15" spans="1:10" ht="12.75">
      <c r="A15" s="325"/>
      <c r="B15" s="325"/>
      <c r="C15" s="325"/>
      <c r="D15" s="325"/>
      <c r="E15" s="325"/>
      <c r="F15" s="325"/>
      <c r="G15" s="325"/>
      <c r="H15" s="325"/>
      <c r="I15" s="325"/>
      <c r="J15" s="325"/>
    </row>
    <row r="16" spans="1:10" ht="72.75" customHeight="1">
      <c r="A16" s="325"/>
      <c r="B16" s="325"/>
      <c r="C16" s="325"/>
      <c r="D16" s="325"/>
      <c r="E16" s="325"/>
      <c r="F16" s="325"/>
      <c r="G16" s="325"/>
      <c r="H16" s="325"/>
      <c r="I16" s="325"/>
      <c r="J16" s="325"/>
    </row>
    <row r="17" spans="1:10" ht="12.75">
      <c r="A17" s="325"/>
      <c r="B17" s="325"/>
      <c r="C17" s="325"/>
      <c r="D17" s="325"/>
      <c r="E17" s="325"/>
      <c r="F17" s="325"/>
      <c r="G17" s="325"/>
      <c r="H17" s="325"/>
      <c r="I17" s="325"/>
      <c r="J17" s="325"/>
    </row>
    <row r="18" spans="1:10" ht="12.75">
      <c r="A18" s="325"/>
      <c r="B18" s="325"/>
      <c r="C18" s="325"/>
      <c r="D18" s="325"/>
      <c r="E18" s="325"/>
      <c r="F18" s="325"/>
      <c r="G18" s="325"/>
      <c r="H18" s="325"/>
      <c r="I18" s="325"/>
      <c r="J18" s="325"/>
    </row>
    <row r="19" spans="1:10" ht="12.75">
      <c r="A19" s="325"/>
      <c r="B19" s="325"/>
      <c r="C19" s="325"/>
      <c r="D19" s="325"/>
      <c r="E19" s="325"/>
      <c r="F19" s="325"/>
      <c r="G19" s="325"/>
      <c r="H19" s="325"/>
      <c r="I19" s="325"/>
      <c r="J19" s="325"/>
    </row>
    <row r="20" spans="1:10" ht="58.5" customHeight="1">
      <c r="A20" s="325"/>
      <c r="B20" s="325"/>
      <c r="C20" s="325"/>
      <c r="D20" s="325"/>
      <c r="E20" s="325"/>
      <c r="F20" s="325"/>
      <c r="G20" s="325"/>
      <c r="H20" s="325"/>
      <c r="I20" s="325"/>
      <c r="J20" s="325"/>
    </row>
    <row r="21" spans="1:10" ht="60.75" customHeight="1">
      <c r="A21" s="325"/>
      <c r="B21" s="325"/>
      <c r="C21" s="325"/>
      <c r="D21" s="325"/>
      <c r="E21" s="325"/>
      <c r="F21" s="325"/>
      <c r="G21" s="325"/>
      <c r="H21" s="325"/>
      <c r="I21" s="325"/>
      <c r="J21" s="325"/>
    </row>
    <row r="22" spans="1:10" ht="58.5" customHeight="1">
      <c r="A22" s="325"/>
      <c r="B22" s="325"/>
      <c r="C22" s="325"/>
      <c r="D22" s="325"/>
      <c r="E22" s="325"/>
      <c r="F22" s="325"/>
      <c r="G22" s="325"/>
      <c r="H22" s="325"/>
      <c r="I22" s="325"/>
      <c r="J22" s="325"/>
    </row>
    <row r="23" spans="1:10" ht="52.5" customHeight="1">
      <c r="A23" s="325"/>
      <c r="B23" s="325"/>
      <c r="C23" s="325"/>
      <c r="D23" s="325"/>
      <c r="E23" s="325"/>
      <c r="F23" s="325"/>
      <c r="G23" s="325"/>
      <c r="H23" s="325"/>
      <c r="I23" s="325"/>
      <c r="J23" s="325"/>
    </row>
    <row r="24" spans="1:10" ht="12.75">
      <c r="A24" s="325"/>
      <c r="B24" s="325"/>
      <c r="C24" s="325"/>
      <c r="D24" s="325"/>
      <c r="E24" s="325"/>
      <c r="F24" s="325"/>
      <c r="G24" s="325"/>
      <c r="H24" s="325"/>
      <c r="I24" s="325"/>
      <c r="J24" s="325"/>
    </row>
    <row r="25" spans="1:10" ht="12.75">
      <c r="A25" s="325"/>
      <c r="B25" s="325"/>
      <c r="C25" s="325"/>
      <c r="D25" s="325"/>
      <c r="E25" s="325"/>
      <c r="F25" s="325"/>
      <c r="G25" s="325"/>
      <c r="H25" s="325"/>
      <c r="I25" s="325"/>
      <c r="J25" s="325"/>
    </row>
    <row r="26" spans="1:10" ht="12.75">
      <c r="A26" s="325"/>
      <c r="B26" s="325"/>
      <c r="C26" s="325"/>
      <c r="D26" s="325"/>
      <c r="E26" s="325"/>
      <c r="F26" s="325"/>
      <c r="G26" s="325"/>
      <c r="H26" s="325"/>
      <c r="I26" s="325"/>
      <c r="J26" s="325"/>
    </row>
    <row r="27" spans="1:10" ht="71.25" customHeight="1">
      <c r="A27" s="325"/>
      <c r="B27" s="325"/>
      <c r="C27" s="325"/>
      <c r="D27" s="325"/>
      <c r="E27" s="325"/>
      <c r="F27" s="325"/>
      <c r="G27" s="325"/>
      <c r="H27" s="325"/>
      <c r="I27" s="325"/>
      <c r="J27" s="325"/>
    </row>
    <row r="28" spans="1:10" ht="42.75" customHeight="1">
      <c r="A28" s="325"/>
      <c r="B28" s="325"/>
      <c r="C28" s="325"/>
      <c r="D28" s="325"/>
      <c r="E28" s="325"/>
      <c r="F28" s="325"/>
      <c r="G28" s="325"/>
      <c r="H28" s="325"/>
      <c r="I28" s="325"/>
      <c r="J28" s="325"/>
    </row>
    <row r="29" spans="1:10" ht="43.5" customHeight="1">
      <c r="A29" s="325"/>
      <c r="B29" s="325"/>
      <c r="C29" s="325"/>
      <c r="D29" s="325"/>
      <c r="E29" s="325"/>
      <c r="F29" s="325"/>
      <c r="G29" s="325"/>
      <c r="H29" s="325"/>
      <c r="I29" s="325"/>
      <c r="J29" s="325"/>
    </row>
    <row r="30" spans="1:10" ht="133.5" customHeight="1">
      <c r="A30" s="325"/>
      <c r="B30" s="325"/>
      <c r="C30" s="325"/>
      <c r="D30" s="325"/>
      <c r="E30" s="325"/>
      <c r="F30" s="325"/>
      <c r="G30" s="325"/>
      <c r="H30" s="325"/>
      <c r="I30" s="325"/>
      <c r="J30" s="325"/>
    </row>
  </sheetData>
  <mergeCells count="1">
    <mergeCell ref="A1:J30"/>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Jasenka Kordić</cp:lastModifiedBy>
  <cp:lastPrinted>2018-04-25T06:49:36Z</cp:lastPrinted>
  <dcterms:created xsi:type="dcterms:W3CDTF">2008-10-17T11:51:54Z</dcterms:created>
  <dcterms:modified xsi:type="dcterms:W3CDTF">2023-04-27T11:14:20Z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